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13_ncr:1_{4395A7BF-8911-458A-A886-8C37AE3E5369}" xr6:coauthVersionLast="47" xr6:coauthVersionMax="47" xr10:uidLastSave="{00000000-0000-0000-0000-000000000000}"/>
  <bookViews>
    <workbookView xWindow="2400" yWindow="1815" windowWidth="20160" windowHeight="13170" xr2:uid="{981DA488-47C6-48B9-9541-42697D659983}"/>
  </bookViews>
  <sheets>
    <sheet name="TurTMY_EPW_Processing_loca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" l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<sst xmlns="http://schemas.openxmlformats.org/spreadsheetml/2006/main" count="334" uniqueCount="174">
  <si>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</si>
  <si>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</si>
  <si>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</si>
  <si>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</si>
  <si>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</si>
  <si>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</si>
  <si>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</si>
  <si>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</si>
  <si>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</si>
  <si>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</si>
  <si>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TUR</t>
  </si>
  <si>
    <t>AA</t>
  </si>
  <si>
    <t>Adana</t>
  </si>
  <si>
    <t>TurTMY</t>
  </si>
  <si>
    <t>SK</t>
  </si>
  <si>
    <t>Adapazari</t>
  </si>
  <si>
    <t>AD</t>
  </si>
  <si>
    <t>Adiyaman</t>
  </si>
  <si>
    <t>AF</t>
  </si>
  <si>
    <t>Afyonkarahisar</t>
  </si>
  <si>
    <t>AG</t>
  </si>
  <si>
    <t>Agri</t>
  </si>
  <si>
    <t>AK</t>
  </si>
  <si>
    <t>Aksaray</t>
  </si>
  <si>
    <t>AM</t>
  </si>
  <si>
    <t>Amasya</t>
  </si>
  <si>
    <t>AN</t>
  </si>
  <si>
    <t>Ankara</t>
  </si>
  <si>
    <t>AL</t>
  </si>
  <si>
    <t>Antalya</t>
  </si>
  <si>
    <t>AR</t>
  </si>
  <si>
    <t>Ardahan</t>
  </si>
  <si>
    <t>AV</t>
  </si>
  <si>
    <t>Artvin</t>
  </si>
  <si>
    <t>AY</t>
  </si>
  <si>
    <t>Aydin</t>
  </si>
  <si>
    <t>BK</t>
  </si>
  <si>
    <t>Balikesir</t>
  </si>
  <si>
    <t>BR</t>
  </si>
  <si>
    <t>Bartin</t>
  </si>
  <si>
    <t>BM</t>
  </si>
  <si>
    <t>Batman</t>
  </si>
  <si>
    <t>BB</t>
  </si>
  <si>
    <t>Bayburt</t>
  </si>
  <si>
    <t>BC</t>
  </si>
  <si>
    <t>Bilecik</t>
  </si>
  <si>
    <t>BG</t>
  </si>
  <si>
    <t>Bingol</t>
  </si>
  <si>
    <t>BT</t>
  </si>
  <si>
    <t>Bitlis</t>
  </si>
  <si>
    <t>BL</t>
  </si>
  <si>
    <t>Bolu</t>
  </si>
  <si>
    <t>BD</t>
  </si>
  <si>
    <t>Burdur</t>
  </si>
  <si>
    <t>BU</t>
  </si>
  <si>
    <t>Bursa</t>
  </si>
  <si>
    <t>CK</t>
  </si>
  <si>
    <t>Canakkale</t>
  </si>
  <si>
    <t>CI</t>
  </si>
  <si>
    <t>Cankiri</t>
  </si>
  <si>
    <t>CM</t>
  </si>
  <si>
    <t>Corum</t>
  </si>
  <si>
    <t>DN</t>
  </si>
  <si>
    <t>Denizli</t>
  </si>
  <si>
    <t>DY</t>
  </si>
  <si>
    <t>Diyarbakir</t>
  </si>
  <si>
    <t>DU</t>
  </si>
  <si>
    <t>Duzce</t>
  </si>
  <si>
    <t>ED</t>
  </si>
  <si>
    <t>Edirne</t>
  </si>
  <si>
    <t>EG</t>
  </si>
  <si>
    <t>Elazig</t>
  </si>
  <si>
    <t>EN</t>
  </si>
  <si>
    <t>Erzincan</t>
  </si>
  <si>
    <t>EM</t>
  </si>
  <si>
    <t>Erzurum</t>
  </si>
  <si>
    <t>ES</t>
  </si>
  <si>
    <t>Eskisehir</t>
  </si>
  <si>
    <t>GA</t>
  </si>
  <si>
    <t>Gaziantep</t>
  </si>
  <si>
    <t>GI</t>
  </si>
  <si>
    <t>Giresun</t>
  </si>
  <si>
    <t>GU</t>
  </si>
  <si>
    <t>Gumushane</t>
  </si>
  <si>
    <t>HK</t>
  </si>
  <si>
    <t>Hakkari</t>
  </si>
  <si>
    <t>HT</t>
  </si>
  <si>
    <t>Antakya</t>
  </si>
  <si>
    <t>IG</t>
  </si>
  <si>
    <t>Igdir</t>
  </si>
  <si>
    <t>IP</t>
  </si>
  <si>
    <t>Isparta</t>
  </si>
  <si>
    <t>IB</t>
  </si>
  <si>
    <t>Istanbul</t>
  </si>
  <si>
    <t>IZ</t>
  </si>
  <si>
    <t>Izmir</t>
  </si>
  <si>
    <t>KM</t>
  </si>
  <si>
    <t>Kahramanmaras</t>
  </si>
  <si>
    <t>KB</t>
  </si>
  <si>
    <t>Karabuk</t>
  </si>
  <si>
    <t>KR</t>
  </si>
  <si>
    <t>Karaman</t>
  </si>
  <si>
    <t>KA</t>
  </si>
  <si>
    <t>Kars</t>
  </si>
  <si>
    <t>KS</t>
  </si>
  <si>
    <t>Kastamonu</t>
  </si>
  <si>
    <t>KY</t>
  </si>
  <si>
    <t>Kayseri</t>
  </si>
  <si>
    <t>KI</t>
  </si>
  <si>
    <t>Kilis</t>
  </si>
  <si>
    <t>KK</t>
  </si>
  <si>
    <t>Kirikkale</t>
  </si>
  <si>
    <t>KL</t>
  </si>
  <si>
    <t>Kirklareli</t>
  </si>
  <si>
    <t>KH</t>
  </si>
  <si>
    <t>Kirsehir</t>
  </si>
  <si>
    <t>KC</t>
  </si>
  <si>
    <t>Ismit</t>
  </si>
  <si>
    <t>KO</t>
  </si>
  <si>
    <t>Konya</t>
  </si>
  <si>
    <t>KU</t>
  </si>
  <si>
    <t>Kutahya</t>
  </si>
  <si>
    <t>ML</t>
  </si>
  <si>
    <t>Malatya</t>
  </si>
  <si>
    <t>MN</t>
  </si>
  <si>
    <t>Manisa</t>
  </si>
  <si>
    <t>MR</t>
  </si>
  <si>
    <t>Mardin</t>
  </si>
  <si>
    <t>IC</t>
  </si>
  <si>
    <t>Mersin</t>
  </si>
  <si>
    <t>MG</t>
  </si>
  <si>
    <t>Mugla</t>
  </si>
  <si>
    <t>MS</t>
  </si>
  <si>
    <t>Mus</t>
  </si>
  <si>
    <t>NV</t>
  </si>
  <si>
    <t>Nevsehir</t>
  </si>
  <si>
    <t>NG</t>
  </si>
  <si>
    <t>Nigde</t>
  </si>
  <si>
    <t>OR</t>
  </si>
  <si>
    <t>Ordu</t>
  </si>
  <si>
    <t>OS</t>
  </si>
  <si>
    <t>Osmaniye</t>
  </si>
  <si>
    <t>RI</t>
  </si>
  <si>
    <t>Rize</t>
  </si>
  <si>
    <t>SS</t>
  </si>
  <si>
    <t>Samsun</t>
  </si>
  <si>
    <t>SU</t>
  </si>
  <si>
    <t>Sanliurfa</t>
  </si>
  <si>
    <t>SI</t>
  </si>
  <si>
    <t>Siirt</t>
  </si>
  <si>
    <t>SP</t>
  </si>
  <si>
    <t>Sinop</t>
  </si>
  <si>
    <t>SR</t>
  </si>
  <si>
    <t>Sirnak</t>
  </si>
  <si>
    <t>SV</t>
  </si>
  <si>
    <t>Sivas</t>
  </si>
  <si>
    <t>TG</t>
  </si>
  <si>
    <t>Tekirdag</t>
  </si>
  <si>
    <t>TT</t>
  </si>
  <si>
    <t>Tokat</t>
  </si>
  <si>
    <t>TB</t>
  </si>
  <si>
    <t>Trabzon</t>
  </si>
  <si>
    <t>TC</t>
  </si>
  <si>
    <t>Tunceli</t>
  </si>
  <si>
    <t>US</t>
  </si>
  <si>
    <t>Usak</t>
  </si>
  <si>
    <t>VA</t>
  </si>
  <si>
    <t>Van</t>
  </si>
  <si>
    <t>YL</t>
  </si>
  <si>
    <t>Yalova</t>
  </si>
  <si>
    <t>YZ</t>
  </si>
  <si>
    <t>Yozgat</t>
  </si>
  <si>
    <t>ZO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</si>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</sst>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26C14-0DBA-4A70-9233-BD5A88208361}">
  <dimension ref="A1:J8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16.140625" bestFit="1" customWidth="1"/>
    <col min="4" max="4" width="7" bestFit="1" customWidth="1"/>
    <col min="5" max="5" width="7.42578125" bestFit="1" customWidth="1"/>
    <col min="7" max="7" width="10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173510</v>
      </c>
      <c r="E2" t="s">
        <v>13</v>
      </c>
      <c r="F2">
        <v>36.979999999999997</v>
      </c>
      <c r="G2">
        <v>35.35</v>
      </c>
      <c r="H2">
        <v>2</v>
      </c>
      <c r="I2">
        <v>27</v>
      </c>
      <c r="J2" t="str">
        <f>HYPERLINK("https://climate.onebuilding.org/WMO_Region_6_Europe/TUR_Turkiye/AA_Adana/TUR_AA_Adana_173510_TurTMY.zip")</f>
        <v>https://climate.onebuilding.org/WMO_Region_6_Europe/TUR_Turkiye/AA_Adana/TUR_AA_Adana_173510_TurTMY.zip</v>
      </c>
    </row>
    <row r="3" spans="1:10" x14ac:dyDescent="0.25">
      <c r="A3" t="s">
        <v>10</v>
      </c>
      <c r="B3" t="s">
        <v>14</v>
      </c>
      <c r="C3" t="s">
        <v>15</v>
      </c>
      <c r="D3">
        <v>170690</v>
      </c>
      <c r="E3" t="s">
        <v>13</v>
      </c>
      <c r="F3">
        <v>40.783299999999997</v>
      </c>
      <c r="G3">
        <v>30.416599999999999</v>
      </c>
      <c r="H3">
        <v>2</v>
      </c>
      <c r="I3">
        <v>30</v>
      </c>
      <c r="J3" t="str">
        <f>HYPERLINK("https://climate.onebuilding.org/WMO_Region_6_Europe/TUR_Turkiye/SK_Sakarya/TUR_SK_Adapazari_170690_TurTMY.zip")</f>
        <v>https://climate.onebuilding.org/WMO_Region_6_Europe/TUR_Turkiye/SK_Sakarya/TUR_SK_Adapazari_170690_TurTMY.zip</v>
      </c>
    </row>
    <row r="4" spans="1:10" x14ac:dyDescent="0.25">
      <c r="A4" t="s">
        <v>10</v>
      </c>
      <c r="B4" t="s">
        <v>16</v>
      </c>
      <c r="C4" t="s">
        <v>17</v>
      </c>
      <c r="D4">
        <v>172650</v>
      </c>
      <c r="E4" t="s">
        <v>13</v>
      </c>
      <c r="F4">
        <v>37.75</v>
      </c>
      <c r="G4">
        <v>38.28</v>
      </c>
      <c r="H4">
        <v>2</v>
      </c>
      <c r="I4">
        <v>672</v>
      </c>
      <c r="J4" t="str">
        <f>HYPERLINK("https://climate.onebuilding.org/WMO_Region_6_Europe/TUR_Turkiye/AD_Adiyaman/TUR_AD_Adiyaman_172650_TurTMY.zip")</f>
        <v>https://climate.onebuilding.org/WMO_Region_6_Europe/TUR_Turkiye/AD_Adiyaman/TUR_AD_Adiyaman_172650_TurTMY.zip</v>
      </c>
    </row>
    <row r="5" spans="1:10" x14ac:dyDescent="0.25">
      <c r="A5" t="s">
        <v>10</v>
      </c>
      <c r="B5" t="s">
        <v>18</v>
      </c>
      <c r="C5" t="s">
        <v>19</v>
      </c>
      <c r="D5">
        <v>171900</v>
      </c>
      <c r="E5" t="s">
        <v>13</v>
      </c>
      <c r="F5">
        <v>38.75</v>
      </c>
      <c r="G5">
        <v>30.533300000000001</v>
      </c>
      <c r="H5">
        <v>2</v>
      </c>
      <c r="I5">
        <v>1034</v>
      </c>
      <c r="J5" t="str">
        <f>HYPERLINK("https://climate.onebuilding.org/WMO_Region_6_Europe/TUR_Turkiye/AF_Afyonkarahisar/TUR_AF_Afyonkarahisar_171900_TurTMY.zip")</f>
        <v>https://climate.onebuilding.org/WMO_Region_6_Europe/TUR_Turkiye/AF_Afyonkarahisar/TUR_AF_Afyonkarahisar_171900_TurTMY.zip</v>
      </c>
    </row>
    <row r="6" spans="1:10" x14ac:dyDescent="0.25">
      <c r="A6" t="s">
        <v>10</v>
      </c>
      <c r="B6" t="s">
        <v>20</v>
      </c>
      <c r="C6" t="s">
        <v>21</v>
      </c>
      <c r="D6">
        <v>170990</v>
      </c>
      <c r="E6" t="s">
        <v>13</v>
      </c>
      <c r="F6">
        <v>39.729999999999997</v>
      </c>
      <c r="G6">
        <v>43.05</v>
      </c>
      <c r="H6">
        <v>2</v>
      </c>
      <c r="I6">
        <v>1632</v>
      </c>
      <c r="J6" t="str">
        <f>HYPERLINK("https://climate.onebuilding.org/WMO_Region_6_Europe/TUR_Turkiye/AG_Agri/TUR_AG_Agri_170990_TurTMY.zip")</f>
        <v>https://climate.onebuilding.org/WMO_Region_6_Europe/TUR_Turkiye/AG_Agri/TUR_AG_Agri_170990_TurTMY.zip</v>
      </c>
    </row>
    <row r="7" spans="1:10" x14ac:dyDescent="0.25">
      <c r="A7" t="s">
        <v>10</v>
      </c>
      <c r="B7" t="s">
        <v>22</v>
      </c>
      <c r="C7" t="s">
        <v>23</v>
      </c>
      <c r="D7">
        <v>171920</v>
      </c>
      <c r="E7" t="s">
        <v>13</v>
      </c>
      <c r="F7">
        <v>38.383299999999998</v>
      </c>
      <c r="G7">
        <v>34.049999999999997</v>
      </c>
      <c r="H7">
        <v>2</v>
      </c>
      <c r="I7">
        <v>961</v>
      </c>
      <c r="J7" t="str">
        <f>HYPERLINK("https://climate.onebuilding.org/WMO_Region_6_Europe/TUR_Turkiye/AK_Aksaray/TUR_AK_Aksaray_171920_TurTMY.zip")</f>
        <v>https://climate.onebuilding.org/WMO_Region_6_Europe/TUR_Turkiye/AK_Aksaray/TUR_AK_Aksaray_171920_TurTMY.zip</v>
      </c>
    </row>
    <row r="8" spans="1:10" x14ac:dyDescent="0.25">
      <c r="A8" t="s">
        <v>10</v>
      </c>
      <c r="B8" t="s">
        <v>24</v>
      </c>
      <c r="C8" t="s">
        <v>25</v>
      </c>
      <c r="D8">
        <v>170850</v>
      </c>
      <c r="E8" t="s">
        <v>13</v>
      </c>
      <c r="F8">
        <v>40.65</v>
      </c>
      <c r="G8">
        <v>35.85</v>
      </c>
      <c r="H8">
        <v>2</v>
      </c>
      <c r="I8">
        <v>412</v>
      </c>
      <c r="J8" t="str">
        <f>HYPERLINK("https://climate.onebuilding.org/WMO_Region_6_Europe/TUR_Turkiye/AM_Amasya/TUR_AM_Amasya_170850_TurTMY.zip")</f>
        <v>https://climate.onebuilding.org/WMO_Region_6_Europe/TUR_Turkiye/AM_Amasya/TUR_AM_Amasya_170850_TurTMY.zip</v>
      </c>
    </row>
    <row r="9" spans="1:10" x14ac:dyDescent="0.25">
      <c r="A9" t="s">
        <v>10</v>
      </c>
      <c r="B9" t="s">
        <v>26</v>
      </c>
      <c r="C9" t="s">
        <v>27</v>
      </c>
      <c r="D9">
        <v>171300</v>
      </c>
      <c r="E9" t="s">
        <v>13</v>
      </c>
      <c r="F9">
        <v>39.950000000000003</v>
      </c>
      <c r="G9">
        <v>32.883299999999998</v>
      </c>
      <c r="H9">
        <v>2</v>
      </c>
      <c r="I9">
        <v>891</v>
      </c>
      <c r="J9" t="str">
        <f>HYPERLINK("https://climate.onebuilding.org/WMO_Region_6_Europe/TUR_Turkiye/AN_Ankara/TUR_AN_Ankara_171300_TurTMY.zip")</f>
        <v>https://climate.onebuilding.org/WMO_Region_6_Europe/TUR_Turkiye/AN_Ankara/TUR_AN_Ankara_171300_TurTMY.zip</v>
      </c>
    </row>
    <row r="10" spans="1:10" x14ac:dyDescent="0.25">
      <c r="A10" t="s">
        <v>10</v>
      </c>
      <c r="B10" t="s">
        <v>28</v>
      </c>
      <c r="C10" t="s">
        <v>29</v>
      </c>
      <c r="D10">
        <v>173000</v>
      </c>
      <c r="E10" t="s">
        <v>13</v>
      </c>
      <c r="F10">
        <v>36.866599999999998</v>
      </c>
      <c r="G10">
        <v>30.7333</v>
      </c>
      <c r="H10">
        <v>2</v>
      </c>
      <c r="I10">
        <v>64</v>
      </c>
      <c r="J10" t="str">
        <f>HYPERLINK("https://climate.onebuilding.org/WMO_Region_6_Europe/TUR_Turkiye/AL_Antalya/TUR_AL_Antalya_173000_TurTMY.zip")</f>
        <v>https://climate.onebuilding.org/WMO_Region_6_Europe/TUR_Turkiye/AL_Antalya/TUR_AL_Antalya_173000_TurTMY.zip</v>
      </c>
    </row>
    <row r="11" spans="1:10" x14ac:dyDescent="0.25">
      <c r="A11" t="s">
        <v>10</v>
      </c>
      <c r="B11" t="s">
        <v>30</v>
      </c>
      <c r="C11" t="s">
        <v>31</v>
      </c>
      <c r="D11">
        <v>170460</v>
      </c>
      <c r="E11" t="s">
        <v>13</v>
      </c>
      <c r="F11">
        <v>41.116599999999998</v>
      </c>
      <c r="G11">
        <v>42.7166</v>
      </c>
      <c r="H11">
        <v>2</v>
      </c>
      <c r="I11">
        <v>1829</v>
      </c>
      <c r="J11" t="str">
        <f>HYPERLINK("https://climate.onebuilding.org/WMO_Region_6_Europe/TUR_Turkiye/AR_Ardahan/TUR_AR_Ardahan_170460_TurTMY.zip")</f>
        <v>https://climate.onebuilding.org/WMO_Region_6_Europe/TUR_Turkiye/AR_Ardahan/TUR_AR_Ardahan_170460_TurTMY.zip</v>
      </c>
    </row>
    <row r="12" spans="1:10" x14ac:dyDescent="0.25">
      <c r="A12" t="s">
        <v>10</v>
      </c>
      <c r="B12" t="s">
        <v>32</v>
      </c>
      <c r="C12" t="s">
        <v>33</v>
      </c>
      <c r="D12">
        <v>170450</v>
      </c>
      <c r="E12" t="s">
        <v>13</v>
      </c>
      <c r="F12">
        <v>41.183300000000003</v>
      </c>
      <c r="G12">
        <v>41.816600000000001</v>
      </c>
      <c r="H12">
        <v>2</v>
      </c>
      <c r="I12">
        <v>628</v>
      </c>
      <c r="J12" t="str">
        <f>HYPERLINK("https://climate.onebuilding.org/WMO_Region_6_Europe/TUR_Turkiye/AV_Artvin/TUR_AV_Artvin_170450_TurTMY.zip")</f>
        <v>https://climate.onebuilding.org/WMO_Region_6_Europe/TUR_Turkiye/AV_Artvin/TUR_AV_Artvin_170450_TurTMY.zip</v>
      </c>
    </row>
    <row r="13" spans="1:10" x14ac:dyDescent="0.25">
      <c r="A13" t="s">
        <v>10</v>
      </c>
      <c r="B13" t="s">
        <v>34</v>
      </c>
      <c r="C13" t="s">
        <v>35</v>
      </c>
      <c r="D13">
        <v>172340</v>
      </c>
      <c r="E13" t="s">
        <v>13</v>
      </c>
      <c r="F13">
        <v>37.85</v>
      </c>
      <c r="G13">
        <v>27.85</v>
      </c>
      <c r="H13">
        <v>2</v>
      </c>
      <c r="I13">
        <v>56</v>
      </c>
      <c r="J13" t="str">
        <f>HYPERLINK("https://climate.onebuilding.org/WMO_Region_6_Europe/TUR_Turkiye/AY_Aydin/TUR_AY_Aydin_172340_TurTMY.zip")</f>
        <v>https://climate.onebuilding.org/WMO_Region_6_Europe/TUR_Turkiye/AY_Aydin/TUR_AY_Aydin_172340_TurTMY.zip</v>
      </c>
    </row>
    <row r="14" spans="1:10" x14ac:dyDescent="0.25">
      <c r="A14" t="s">
        <v>10</v>
      </c>
      <c r="B14" t="s">
        <v>36</v>
      </c>
      <c r="C14" t="s">
        <v>37</v>
      </c>
      <c r="D14">
        <v>171500</v>
      </c>
      <c r="E14" t="s">
        <v>13</v>
      </c>
      <c r="F14">
        <v>39.616599999999998</v>
      </c>
      <c r="G14">
        <v>27.916599999999999</v>
      </c>
      <c r="H14">
        <v>2</v>
      </c>
      <c r="I14">
        <v>102</v>
      </c>
      <c r="J14" t="str">
        <f>HYPERLINK("https://climate.onebuilding.org/WMO_Region_6_Europe/TUR_Turkiye/BK_Balikesir/TUR_BK_Balikesir_171500_TurTMY.zip")</f>
        <v>https://climate.onebuilding.org/WMO_Region_6_Europe/TUR_Turkiye/BK_Balikesir/TUR_BK_Balikesir_171500_TurTMY.zip</v>
      </c>
    </row>
    <row r="15" spans="1:10" x14ac:dyDescent="0.25">
      <c r="A15" t="s">
        <v>10</v>
      </c>
      <c r="B15" t="s">
        <v>38</v>
      </c>
      <c r="C15" t="s">
        <v>39</v>
      </c>
      <c r="D15">
        <v>170200</v>
      </c>
      <c r="E15" t="s">
        <v>13</v>
      </c>
      <c r="F15">
        <v>41.633299999999998</v>
      </c>
      <c r="G15">
        <v>32.333300000000001</v>
      </c>
      <c r="H15">
        <v>2</v>
      </c>
      <c r="I15">
        <v>33</v>
      </c>
      <c r="J15" t="str">
        <f>HYPERLINK("https://climate.onebuilding.org/WMO_Region_6_Europe/TUR_Turkiye/BR_Bartin/TUR_BR_Bartin_170200_TurTMY.zip")</f>
        <v>https://climate.onebuilding.org/WMO_Region_6_Europe/TUR_Turkiye/BR_Bartin/TUR_BR_Bartin_170200_TurTMY.zip</v>
      </c>
    </row>
    <row r="16" spans="1:10" x14ac:dyDescent="0.25">
      <c r="A16" t="s">
        <v>10</v>
      </c>
      <c r="B16" t="s">
        <v>40</v>
      </c>
      <c r="C16" t="s">
        <v>41</v>
      </c>
      <c r="D16">
        <v>172820</v>
      </c>
      <c r="E16" t="s">
        <v>13</v>
      </c>
      <c r="F16">
        <v>37.883299999999998</v>
      </c>
      <c r="G16">
        <v>41.116599999999998</v>
      </c>
      <c r="H16">
        <v>2</v>
      </c>
      <c r="I16">
        <v>540</v>
      </c>
      <c r="J16" t="str">
        <f>HYPERLINK("https://climate.onebuilding.org/WMO_Region_6_Europe/TUR_Turkiye/BM_Batman/TUR_BM_Batman_172820_TurTMY.zip")</f>
        <v>https://climate.onebuilding.org/WMO_Region_6_Europe/TUR_Turkiye/BM_Batman/TUR_BM_Batman_172820_TurTMY.zip</v>
      </c>
    </row>
    <row r="17" spans="1:10" x14ac:dyDescent="0.25">
      <c r="A17" t="s">
        <v>10</v>
      </c>
      <c r="B17" t="s">
        <v>42</v>
      </c>
      <c r="C17" t="s">
        <v>43</v>
      </c>
      <c r="D17">
        <v>170890</v>
      </c>
      <c r="E17" t="s">
        <v>13</v>
      </c>
      <c r="F17">
        <v>40.25</v>
      </c>
      <c r="G17">
        <v>40.2333</v>
      </c>
      <c r="H17">
        <v>2</v>
      </c>
      <c r="I17">
        <v>1584</v>
      </c>
      <c r="J17" t="str">
        <f>HYPERLINK("https://climate.onebuilding.org/WMO_Region_6_Europe/TUR_Turkiye/BB_Bayburt/TUR_BB_Bayburt_170890_TurTMY.zip")</f>
        <v>https://climate.onebuilding.org/WMO_Region_6_Europe/TUR_Turkiye/BB_Bayburt/TUR_BB_Bayburt_170890_TurTMY.zip</v>
      </c>
    </row>
    <row r="18" spans="1:10" x14ac:dyDescent="0.25">
      <c r="A18" t="s">
        <v>10</v>
      </c>
      <c r="B18" t="s">
        <v>44</v>
      </c>
      <c r="C18" t="s">
        <v>45</v>
      </c>
      <c r="D18">
        <v>171200</v>
      </c>
      <c r="E18" t="s">
        <v>13</v>
      </c>
      <c r="F18">
        <v>40.15</v>
      </c>
      <c r="G18">
        <v>29.9666</v>
      </c>
      <c r="H18">
        <v>2</v>
      </c>
      <c r="I18">
        <v>539</v>
      </c>
      <c r="J18" t="str">
        <f>HYPERLINK("https://climate.onebuilding.org/WMO_Region_6_Europe/TUR_Turkiye/BC_Bilecik/TUR_BC_Bilecik_171200_TurTMY.zip")</f>
        <v>https://climate.onebuilding.org/WMO_Region_6_Europe/TUR_Turkiye/BC_Bilecik/TUR_BC_Bilecik_171200_TurTMY.zip</v>
      </c>
    </row>
    <row r="19" spans="1:10" x14ac:dyDescent="0.25">
      <c r="A19" t="s">
        <v>10</v>
      </c>
      <c r="B19" t="s">
        <v>46</v>
      </c>
      <c r="C19" t="s">
        <v>47</v>
      </c>
      <c r="D19">
        <v>172030</v>
      </c>
      <c r="E19" t="s">
        <v>13</v>
      </c>
      <c r="F19">
        <v>38.866599999999998</v>
      </c>
      <c r="G19">
        <v>40.5</v>
      </c>
      <c r="H19">
        <v>2</v>
      </c>
      <c r="I19">
        <v>1177</v>
      </c>
      <c r="J19" t="str">
        <f>HYPERLINK("https://climate.onebuilding.org/WMO_Region_6_Europe/TUR_Turkiye/BG_Bingol/TUR_BG_Bingol_172030_TurTMY.zip")</f>
        <v>https://climate.onebuilding.org/WMO_Region_6_Europe/TUR_Turkiye/BG_Bingol/TUR_BG_Bingol_172030_TurTMY.zip</v>
      </c>
    </row>
    <row r="20" spans="1:10" x14ac:dyDescent="0.25">
      <c r="A20" t="s">
        <v>10</v>
      </c>
      <c r="B20" t="s">
        <v>48</v>
      </c>
      <c r="C20" t="s">
        <v>49</v>
      </c>
      <c r="D20">
        <v>178480</v>
      </c>
      <c r="E20" t="s">
        <v>13</v>
      </c>
      <c r="F20">
        <v>38.4</v>
      </c>
      <c r="G20">
        <v>42.1083</v>
      </c>
      <c r="H20">
        <v>2</v>
      </c>
      <c r="I20">
        <v>1400</v>
      </c>
      <c r="J20" t="str">
        <f>HYPERLINK("https://climate.onebuilding.org/WMO_Region_6_Europe/TUR_Turkiye/BT_Bitlis/TUR_BT_Bitlis_178480_TurTMY.zip")</f>
        <v>https://climate.onebuilding.org/WMO_Region_6_Europe/TUR_Turkiye/BT_Bitlis/TUR_BT_Bitlis_178480_TurTMY.zip</v>
      </c>
    </row>
    <row r="21" spans="1:10" x14ac:dyDescent="0.25">
      <c r="A21" t="s">
        <v>10</v>
      </c>
      <c r="B21" t="s">
        <v>50</v>
      </c>
      <c r="C21" t="s">
        <v>51</v>
      </c>
      <c r="D21">
        <v>170700</v>
      </c>
      <c r="E21" t="s">
        <v>13</v>
      </c>
      <c r="F21">
        <v>40.7333</v>
      </c>
      <c r="G21">
        <v>31.6</v>
      </c>
      <c r="H21">
        <v>2</v>
      </c>
      <c r="I21">
        <v>743</v>
      </c>
      <c r="J21" t="str">
        <f>HYPERLINK("https://climate.onebuilding.org/WMO_Region_6_Europe/TUR_Turkiye/BL_Bolu/TUR_BL_Bolu_170700_TurTMY.zip")</f>
        <v>https://climate.onebuilding.org/WMO_Region_6_Europe/TUR_Turkiye/BL_Bolu/TUR_BL_Bolu_170700_TurTMY.zip</v>
      </c>
    </row>
    <row r="22" spans="1:10" x14ac:dyDescent="0.25">
      <c r="A22" t="s">
        <v>10</v>
      </c>
      <c r="B22" t="s">
        <v>52</v>
      </c>
      <c r="C22" t="s">
        <v>53</v>
      </c>
      <c r="D22">
        <v>172380</v>
      </c>
      <c r="E22" t="s">
        <v>13</v>
      </c>
      <c r="F22">
        <v>37.666600000000003</v>
      </c>
      <c r="G22">
        <v>30.333300000000001</v>
      </c>
      <c r="H22">
        <v>2</v>
      </c>
      <c r="I22">
        <v>967</v>
      </c>
      <c r="J22" t="str">
        <f>HYPERLINK("https://climate.onebuilding.org/WMO_Region_6_Europe/TUR_Turkiye/BD_Burdur/TUR_BD_Burdur_172380_TurTMY.zip")</f>
        <v>https://climate.onebuilding.org/WMO_Region_6_Europe/TUR_Turkiye/BD_Burdur/TUR_BD_Burdur_172380_TurTMY.zip</v>
      </c>
    </row>
    <row r="23" spans="1:10" x14ac:dyDescent="0.25">
      <c r="A23" t="s">
        <v>10</v>
      </c>
      <c r="B23" t="s">
        <v>54</v>
      </c>
      <c r="C23" t="s">
        <v>55</v>
      </c>
      <c r="D23">
        <v>171160</v>
      </c>
      <c r="E23" t="s">
        <v>13</v>
      </c>
      <c r="F23">
        <v>40.183300000000003</v>
      </c>
      <c r="G23">
        <v>29.066600000000001</v>
      </c>
      <c r="H23">
        <v>2</v>
      </c>
      <c r="I23">
        <v>100</v>
      </c>
      <c r="J23" t="str">
        <f>HYPERLINK("https://climate.onebuilding.org/WMO_Region_6_Europe/TUR_Turkiye/BU_Bursa/TUR_BU_Bursa_171160_TurTMY.zip")</f>
        <v>https://climate.onebuilding.org/WMO_Region_6_Europe/TUR_Turkiye/BU_Bursa/TUR_BU_Bursa_171160_TurTMY.zip</v>
      </c>
    </row>
    <row r="24" spans="1:10" x14ac:dyDescent="0.25">
      <c r="A24" t="s">
        <v>10</v>
      </c>
      <c r="B24" t="s">
        <v>56</v>
      </c>
      <c r="C24" t="s">
        <v>57</v>
      </c>
      <c r="D24">
        <v>171120</v>
      </c>
      <c r="E24" t="s">
        <v>13</v>
      </c>
      <c r="F24">
        <v>40.133299999999998</v>
      </c>
      <c r="G24">
        <v>26.4</v>
      </c>
      <c r="H24">
        <v>2</v>
      </c>
      <c r="I24">
        <v>6</v>
      </c>
      <c r="J24" t="str">
        <f>HYPERLINK("https://climate.onebuilding.org/WMO_Region_6_Europe/TUR_Turkiye/CK_Canakkale/TUR_CK_Canakkale_171120_TurTMY.zip")</f>
        <v>https://climate.onebuilding.org/WMO_Region_6_Europe/TUR_Turkiye/CK_Canakkale/TUR_CK_Canakkale_171120_TurTMY.zip</v>
      </c>
    </row>
    <row r="25" spans="1:10" x14ac:dyDescent="0.25">
      <c r="A25" t="s">
        <v>10</v>
      </c>
      <c r="B25" t="s">
        <v>58</v>
      </c>
      <c r="C25" t="s">
        <v>59</v>
      </c>
      <c r="D25">
        <v>170800</v>
      </c>
      <c r="E25" t="s">
        <v>13</v>
      </c>
      <c r="F25">
        <v>40.6</v>
      </c>
      <c r="G25">
        <v>33.616599999999998</v>
      </c>
      <c r="H25">
        <v>2</v>
      </c>
      <c r="I25">
        <v>751</v>
      </c>
      <c r="J25" t="str">
        <f>HYPERLINK("https://climate.onebuilding.org/WMO_Region_6_Europe/TUR_Turkiye/CI_Cankiri/TUR_CI_Cankiri_170800_TurTMY.zip")</f>
        <v>https://climate.onebuilding.org/WMO_Region_6_Europe/TUR_Turkiye/CI_Cankiri/TUR_CI_Cankiri_170800_TurTMY.zip</v>
      </c>
    </row>
    <row r="26" spans="1:10" x14ac:dyDescent="0.25">
      <c r="A26" t="s">
        <v>10</v>
      </c>
      <c r="B26" t="s">
        <v>60</v>
      </c>
      <c r="C26" t="s">
        <v>61</v>
      </c>
      <c r="D26">
        <v>170840</v>
      </c>
      <c r="E26" t="s">
        <v>13</v>
      </c>
      <c r="F26">
        <v>40.549999999999997</v>
      </c>
      <c r="G26">
        <v>34.950000000000003</v>
      </c>
      <c r="H26">
        <v>2</v>
      </c>
      <c r="I26">
        <v>776</v>
      </c>
      <c r="J26" t="str">
        <f>HYPERLINK("https://climate.onebuilding.org/WMO_Region_6_Europe/TUR_Turkiye/CM_Corum/TUR_CM_Corum_170840_TurTMY.zip")</f>
        <v>https://climate.onebuilding.org/WMO_Region_6_Europe/TUR_Turkiye/CM_Corum/TUR_CM_Corum_170840_TurTMY.zip</v>
      </c>
    </row>
    <row r="27" spans="1:10" x14ac:dyDescent="0.25">
      <c r="A27" t="s">
        <v>10</v>
      </c>
      <c r="B27" t="s">
        <v>62</v>
      </c>
      <c r="C27" t="s">
        <v>63</v>
      </c>
      <c r="D27">
        <v>172370</v>
      </c>
      <c r="E27" t="s">
        <v>13</v>
      </c>
      <c r="F27">
        <v>37.783299999999997</v>
      </c>
      <c r="G27">
        <v>29.083300000000001</v>
      </c>
      <c r="H27">
        <v>2</v>
      </c>
      <c r="I27">
        <v>425</v>
      </c>
      <c r="J27" t="str">
        <f>HYPERLINK("https://climate.onebuilding.org/WMO_Region_6_Europe/TUR_Turkiye/DN_Denizli/TUR_DN_Denizli_172370_TurTMY.zip")</f>
        <v>https://climate.onebuilding.org/WMO_Region_6_Europe/TUR_Turkiye/DN_Denizli/TUR_DN_Denizli_172370_TurTMY.zip</v>
      </c>
    </row>
    <row r="28" spans="1:10" x14ac:dyDescent="0.25">
      <c r="A28" t="s">
        <v>10</v>
      </c>
      <c r="B28" t="s">
        <v>64</v>
      </c>
      <c r="C28" t="s">
        <v>65</v>
      </c>
      <c r="D28">
        <v>172800</v>
      </c>
      <c r="E28" t="s">
        <v>13</v>
      </c>
      <c r="F28">
        <v>37.883299999999998</v>
      </c>
      <c r="G28">
        <v>40.200000000000003</v>
      </c>
      <c r="H28">
        <v>2</v>
      </c>
      <c r="I28">
        <v>674</v>
      </c>
      <c r="J28" t="str">
        <f>HYPERLINK("https://climate.onebuilding.org/WMO_Region_6_Europe/TUR_Turkiye/DY_Diyarbakir/TUR_DY_Diyarbakir_172800_TurTMY.zip")</f>
        <v>https://climate.onebuilding.org/WMO_Region_6_Europe/TUR_Turkiye/DY_Diyarbakir/TUR_DY_Diyarbakir_172800_TurTMY.zip</v>
      </c>
    </row>
    <row r="29" spans="1:10" x14ac:dyDescent="0.25">
      <c r="A29" t="s">
        <v>10</v>
      </c>
      <c r="B29" t="s">
        <v>66</v>
      </c>
      <c r="C29" t="s">
        <v>67</v>
      </c>
      <c r="D29">
        <v>170720</v>
      </c>
      <c r="E29" t="s">
        <v>13</v>
      </c>
      <c r="F29">
        <v>40.833300000000001</v>
      </c>
      <c r="G29">
        <v>31.166599999999999</v>
      </c>
      <c r="H29">
        <v>2</v>
      </c>
      <c r="I29">
        <v>146</v>
      </c>
      <c r="J29" t="str">
        <f>HYPERLINK("https://climate.onebuilding.org/WMO_Region_6_Europe/TUR_Turkiye/DU_Duzce/TUR_DU_Duzce_170720_TurTMY.zip")</f>
        <v>https://climate.onebuilding.org/WMO_Region_6_Europe/TUR_Turkiye/DU_Duzce/TUR_DU_Duzce_170720_TurTMY.zip</v>
      </c>
    </row>
    <row r="30" spans="1:10" x14ac:dyDescent="0.25">
      <c r="A30" t="s">
        <v>10</v>
      </c>
      <c r="B30" t="s">
        <v>68</v>
      </c>
      <c r="C30" t="s">
        <v>69</v>
      </c>
      <c r="D30">
        <v>170500</v>
      </c>
      <c r="E30" t="s">
        <v>13</v>
      </c>
      <c r="F30">
        <v>41.666600000000003</v>
      </c>
      <c r="G30">
        <v>26.566600000000001</v>
      </c>
      <c r="H30">
        <v>2</v>
      </c>
      <c r="I30">
        <v>51</v>
      </c>
      <c r="J30" t="str">
        <f>HYPERLINK("https://climate.onebuilding.org/WMO_Region_6_Europe/TUR_Turkiye/ED_Edirne/TUR_ED_Edirne_170500_TurTMY.zip")</f>
        <v>https://climate.onebuilding.org/WMO_Region_6_Europe/TUR_Turkiye/ED_Edirne/TUR_ED_Edirne_170500_TurTMY.zip</v>
      </c>
    </row>
    <row r="31" spans="1:10" x14ac:dyDescent="0.25">
      <c r="A31" t="s">
        <v>10</v>
      </c>
      <c r="B31" t="s">
        <v>70</v>
      </c>
      <c r="C31" t="s">
        <v>71</v>
      </c>
      <c r="D31">
        <v>172020</v>
      </c>
      <c r="E31" t="s">
        <v>13</v>
      </c>
      <c r="F31">
        <v>38.6</v>
      </c>
      <c r="G31">
        <v>39.283299999999997</v>
      </c>
      <c r="H31">
        <v>2</v>
      </c>
      <c r="I31">
        <v>881</v>
      </c>
      <c r="J31" t="str">
        <f>HYPERLINK("https://climate.onebuilding.org/WMO_Region_6_Europe/TUR_Turkiye/EG_Elazig/TUR_EG_Elazig_172020_TurTMY.zip")</f>
        <v>https://climate.onebuilding.org/WMO_Region_6_Europe/TUR_Turkiye/EG_Elazig/TUR_EG_Elazig_172020_TurTMY.zip</v>
      </c>
    </row>
    <row r="32" spans="1:10" x14ac:dyDescent="0.25">
      <c r="A32" t="s">
        <v>10</v>
      </c>
      <c r="B32" t="s">
        <v>72</v>
      </c>
      <c r="C32" t="s">
        <v>73</v>
      </c>
      <c r="D32">
        <v>170920</v>
      </c>
      <c r="E32" t="s">
        <v>13</v>
      </c>
      <c r="F32">
        <v>39.700000000000003</v>
      </c>
      <c r="G32">
        <v>39.516599999999997</v>
      </c>
      <c r="H32">
        <v>2</v>
      </c>
      <c r="I32">
        <v>1154</v>
      </c>
      <c r="J32" t="str">
        <f>HYPERLINK("https://climate.onebuilding.org/WMO_Region_6_Europe/TUR_Turkiye/EN_Erzincan/TUR_EN_Erzincan_170920_TurTMY.zip")</f>
        <v>https://climate.onebuilding.org/WMO_Region_6_Europe/TUR_Turkiye/EN_Erzincan/TUR_EN_Erzincan_170920_TurTMY.zip</v>
      </c>
    </row>
    <row r="33" spans="1:10" x14ac:dyDescent="0.25">
      <c r="A33" t="s">
        <v>10</v>
      </c>
      <c r="B33" t="s">
        <v>74</v>
      </c>
      <c r="C33" t="s">
        <v>75</v>
      </c>
      <c r="D33">
        <v>170960</v>
      </c>
      <c r="E33" t="s">
        <v>13</v>
      </c>
      <c r="F33">
        <v>39.950000000000003</v>
      </c>
      <c r="G33">
        <v>41.166600000000003</v>
      </c>
      <c r="H33">
        <v>2</v>
      </c>
      <c r="I33">
        <v>1758</v>
      </c>
      <c r="J33" t="str">
        <f>HYPERLINK("https://climate.onebuilding.org/WMO_Region_6_Europe/TUR_Turkiye/EM_Erzurum/TUR_EM_Erzurum_170960_TurTMY.zip")</f>
        <v>https://climate.onebuilding.org/WMO_Region_6_Europe/TUR_Turkiye/EM_Erzurum/TUR_EM_Erzurum_170960_TurTMY.zip</v>
      </c>
    </row>
    <row r="34" spans="1:10" x14ac:dyDescent="0.25">
      <c r="A34" t="s">
        <v>10</v>
      </c>
      <c r="B34" t="s">
        <v>76</v>
      </c>
      <c r="C34" t="s">
        <v>77</v>
      </c>
      <c r="D34">
        <v>171240</v>
      </c>
      <c r="E34" t="s">
        <v>13</v>
      </c>
      <c r="F34">
        <v>39.783299999999997</v>
      </c>
      <c r="G34">
        <v>30.566600000000001</v>
      </c>
      <c r="H34">
        <v>2</v>
      </c>
      <c r="I34">
        <v>786</v>
      </c>
      <c r="J34" t="str">
        <f>HYPERLINK("https://climate.onebuilding.org/WMO_Region_6_Europe/TUR_Turkiye/ES_Eskisehir/TUR_ES_Eskisehir_171240_TurTMY.zip")</f>
        <v>https://climate.onebuilding.org/WMO_Region_6_Europe/TUR_Turkiye/ES_Eskisehir/TUR_ES_Eskisehir_171240_TurTMY.zip</v>
      </c>
    </row>
    <row r="35" spans="1:10" x14ac:dyDescent="0.25">
      <c r="A35" t="s">
        <v>10</v>
      </c>
      <c r="B35" t="s">
        <v>78</v>
      </c>
      <c r="C35" t="s">
        <v>79</v>
      </c>
      <c r="D35">
        <v>172600</v>
      </c>
      <c r="E35" t="s">
        <v>13</v>
      </c>
      <c r="F35">
        <v>37.083329999999997</v>
      </c>
      <c r="G35">
        <v>37.366599999999998</v>
      </c>
      <c r="H35">
        <v>2</v>
      </c>
      <c r="I35">
        <v>701</v>
      </c>
      <c r="J35" t="str">
        <f>HYPERLINK("https://climate.onebuilding.org/WMO_Region_6_Europe/TUR_Turkiye/GS_Gaziantep/TUR_GA_Gaziantep_172600_TurTMY.zip")</f>
        <v>https://climate.onebuilding.org/WMO_Region_6_Europe/TUR_Turkiye/GS_Gaziantep/TUR_GA_Gaziantep_172600_TurTMY.zip</v>
      </c>
    </row>
    <row r="36" spans="1:10" x14ac:dyDescent="0.25">
      <c r="A36" t="s">
        <v>10</v>
      </c>
      <c r="B36" t="s">
        <v>80</v>
      </c>
      <c r="C36" t="s">
        <v>81</v>
      </c>
      <c r="D36">
        <v>170340</v>
      </c>
      <c r="E36" t="s">
        <v>13</v>
      </c>
      <c r="F36">
        <v>40.916600000000003</v>
      </c>
      <c r="G36">
        <v>38.383299999999998</v>
      </c>
      <c r="H36">
        <v>2</v>
      </c>
      <c r="I36">
        <v>37</v>
      </c>
      <c r="J36" t="str">
        <f>HYPERLINK("https://climate.onebuilding.org/WMO_Region_6_Europe/TUR_Turkiye/GI_Giresun/TUR_GI_Giresun_170340_TurTMY.zip")</f>
        <v>https://climate.onebuilding.org/WMO_Region_6_Europe/TUR_Turkiye/GI_Giresun/TUR_GI_Giresun_170340_TurTMY.zip</v>
      </c>
    </row>
    <row r="37" spans="1:10" x14ac:dyDescent="0.25">
      <c r="A37" t="s">
        <v>10</v>
      </c>
      <c r="B37" t="s">
        <v>82</v>
      </c>
      <c r="C37" t="s">
        <v>83</v>
      </c>
      <c r="D37">
        <v>170880</v>
      </c>
      <c r="E37" t="s">
        <v>13</v>
      </c>
      <c r="F37">
        <v>40.4666</v>
      </c>
      <c r="G37">
        <v>39.4666</v>
      </c>
      <c r="H37">
        <v>2</v>
      </c>
      <c r="I37">
        <v>1219</v>
      </c>
      <c r="J37" t="str">
        <f>HYPERLINK("https://climate.onebuilding.org/WMO_Region_6_Europe/TUR_Turkiye/GU_Gumushane/TUR_GU_Gumushane_170880_TurTMY.zip")</f>
        <v>https://climate.onebuilding.org/WMO_Region_6_Europe/TUR_Turkiye/GU_Gumushane/TUR_GU_Gumushane_170880_TurTMY.zip</v>
      </c>
    </row>
    <row r="38" spans="1:10" x14ac:dyDescent="0.25">
      <c r="A38" t="s">
        <v>10</v>
      </c>
      <c r="B38" t="s">
        <v>84</v>
      </c>
      <c r="C38" t="s">
        <v>85</v>
      </c>
      <c r="D38">
        <v>172850</v>
      </c>
      <c r="E38" t="s">
        <v>13</v>
      </c>
      <c r="F38">
        <v>37.566600000000001</v>
      </c>
      <c r="G38">
        <v>43.766599999999997</v>
      </c>
      <c r="H38">
        <v>2</v>
      </c>
      <c r="I38">
        <v>1728</v>
      </c>
      <c r="J38" t="str">
        <f>HYPERLINK("https://climate.onebuilding.org/WMO_Region_6_Europe/TUR_Turkiye/HK_Hakkari/TUR_HK_Hakkari_172850_TurTMY.zip")</f>
        <v>https://climate.onebuilding.org/WMO_Region_6_Europe/TUR_Turkiye/HK_Hakkari/TUR_HK_Hakkari_172850_TurTMY.zip</v>
      </c>
    </row>
    <row r="39" spans="1:10" x14ac:dyDescent="0.25">
      <c r="A39" t="s">
        <v>10</v>
      </c>
      <c r="B39" t="s">
        <v>86</v>
      </c>
      <c r="C39" t="s">
        <v>87</v>
      </c>
      <c r="D39">
        <v>173720</v>
      </c>
      <c r="E39" t="s">
        <v>13</v>
      </c>
      <c r="F39">
        <v>36.200000000000003</v>
      </c>
      <c r="G39">
        <v>36.166600000000003</v>
      </c>
      <c r="H39">
        <v>2</v>
      </c>
      <c r="I39">
        <v>100</v>
      </c>
      <c r="J39" t="str">
        <f>HYPERLINK("https://climate.onebuilding.org/WMO_Region_6_Europe/TUR_Turkiye/HT_Hatay/TUR_HT_Antakya_173720_TurTMY.zip")</f>
        <v>https://climate.onebuilding.org/WMO_Region_6_Europe/TUR_Turkiye/HT_Hatay/TUR_HT_Antakya_173720_TurTMY.zip</v>
      </c>
    </row>
    <row r="40" spans="1:10" x14ac:dyDescent="0.25">
      <c r="A40" t="s">
        <v>10</v>
      </c>
      <c r="B40" t="s">
        <v>88</v>
      </c>
      <c r="C40" t="s">
        <v>89</v>
      </c>
      <c r="D40">
        <v>171000</v>
      </c>
      <c r="E40" t="s">
        <v>13</v>
      </c>
      <c r="F40">
        <v>39.916600000000003</v>
      </c>
      <c r="G40">
        <v>44.05</v>
      </c>
      <c r="H40">
        <v>2</v>
      </c>
      <c r="I40">
        <v>858</v>
      </c>
      <c r="J40" t="str">
        <f>HYPERLINK("https://climate.onebuilding.org/WMO_Region_6_Europe/TUR_Turkiye/IG_Igdir/TUR_IG_Igdir_171000_TurTMY.zip")</f>
        <v>https://climate.onebuilding.org/WMO_Region_6_Europe/TUR_Turkiye/IG_Igdir/TUR_IG_Igdir_171000_TurTMY.zip</v>
      </c>
    </row>
    <row r="41" spans="1:10" x14ac:dyDescent="0.25">
      <c r="A41" t="s">
        <v>10</v>
      </c>
      <c r="B41" t="s">
        <v>90</v>
      </c>
      <c r="C41" t="s">
        <v>91</v>
      </c>
      <c r="D41">
        <v>172400</v>
      </c>
      <c r="E41" t="s">
        <v>13</v>
      </c>
      <c r="F41">
        <v>37.75</v>
      </c>
      <c r="G41">
        <v>30.55</v>
      </c>
      <c r="H41">
        <v>2</v>
      </c>
      <c r="I41">
        <v>997</v>
      </c>
      <c r="J41" t="str">
        <f>HYPERLINK("https://climate.onebuilding.org/WMO_Region_6_Europe/TUR_Turkiye/IP_Isparta/TUR_IP_Isparta_172400_TurTMY.zip")</f>
        <v>https://climate.onebuilding.org/WMO_Region_6_Europe/TUR_Turkiye/IP_Isparta/TUR_IP_Isparta_172400_TurTMY.zip</v>
      </c>
    </row>
    <row r="42" spans="1:10" x14ac:dyDescent="0.25">
      <c r="A42" t="s">
        <v>10</v>
      </c>
      <c r="B42" t="s">
        <v>92</v>
      </c>
      <c r="C42" t="s">
        <v>93</v>
      </c>
      <c r="D42">
        <v>170620</v>
      </c>
      <c r="E42" t="s">
        <v>13</v>
      </c>
      <c r="F42">
        <v>40.9</v>
      </c>
      <c r="G42">
        <v>29.15</v>
      </c>
      <c r="H42">
        <v>2</v>
      </c>
      <c r="I42">
        <v>18</v>
      </c>
      <c r="J42" t="str">
        <f>HYPERLINK("https://climate.onebuilding.org/WMO_Region_6_Europe/TUR_Turkiye/IB_Istanbul/TUR_IB_Istanbul_170620_TurTMY.zip")</f>
        <v>https://climate.onebuilding.org/WMO_Region_6_Europe/TUR_Turkiye/IB_Istanbul/TUR_IB_Istanbul_170620_TurTMY.zip</v>
      </c>
    </row>
    <row r="43" spans="1:10" x14ac:dyDescent="0.25">
      <c r="A43" t="s">
        <v>10</v>
      </c>
      <c r="B43" t="s">
        <v>94</v>
      </c>
      <c r="C43" t="s">
        <v>95</v>
      </c>
      <c r="D43">
        <v>172200</v>
      </c>
      <c r="E43" t="s">
        <v>13</v>
      </c>
      <c r="F43">
        <v>38.433300000000003</v>
      </c>
      <c r="G43">
        <v>27.166599999999999</v>
      </c>
      <c r="H43">
        <v>2</v>
      </c>
      <c r="I43">
        <v>29</v>
      </c>
      <c r="J43" t="str">
        <f>HYPERLINK("https://climate.onebuilding.org/WMO_Region_6_Europe/TUR_Turkiye/IZ_Izmir/TUR_IZ_Izmir_172200_TurTMY.zip")</f>
        <v>https://climate.onebuilding.org/WMO_Region_6_Europe/TUR_Turkiye/IZ_Izmir/TUR_IZ_Izmir_172200_TurTMY.zip</v>
      </c>
    </row>
    <row r="44" spans="1:10" x14ac:dyDescent="0.25">
      <c r="A44" t="s">
        <v>10</v>
      </c>
      <c r="B44" t="s">
        <v>96</v>
      </c>
      <c r="C44" t="s">
        <v>97</v>
      </c>
      <c r="D44">
        <v>172550</v>
      </c>
      <c r="E44" t="s">
        <v>13</v>
      </c>
      <c r="F44">
        <v>37.6</v>
      </c>
      <c r="G44">
        <v>36.933300000000003</v>
      </c>
      <c r="H44">
        <v>2</v>
      </c>
      <c r="I44">
        <v>572</v>
      </c>
      <c r="J44" t="str">
        <f>HYPERLINK("https://climate.onebuilding.org/WMO_Region_6_Europe/TUR_Turkiye/KM_Kahramanmaras/TUR_KM_Kahramanmaras_172550_TurTMY.zip")</f>
        <v>https://climate.onebuilding.org/WMO_Region_6_Europe/TUR_Turkiye/KM_Kahramanmaras/TUR_KM_Kahramanmaras_172550_TurTMY.zip</v>
      </c>
    </row>
    <row r="45" spans="1:10" x14ac:dyDescent="0.25">
      <c r="A45" t="s">
        <v>10</v>
      </c>
      <c r="B45" t="s">
        <v>98</v>
      </c>
      <c r="C45" t="s">
        <v>99</v>
      </c>
      <c r="D45">
        <v>170780</v>
      </c>
      <c r="E45" t="s">
        <v>13</v>
      </c>
      <c r="F45">
        <v>41.2</v>
      </c>
      <c r="G45">
        <v>32.633299999999998</v>
      </c>
      <c r="H45">
        <v>2</v>
      </c>
      <c r="I45">
        <v>259</v>
      </c>
      <c r="J45" t="str">
        <f>HYPERLINK("https://climate.onebuilding.org/WMO_Region_6_Europe/TUR_Turkiye/KB_Karabuk/TUR_KB_Karabuk_170780_TurTMY.zip")</f>
        <v>https://climate.onebuilding.org/WMO_Region_6_Europe/TUR_Turkiye/KB_Karabuk/TUR_KB_Karabuk_170780_TurTMY.zip</v>
      </c>
    </row>
    <row r="46" spans="1:10" x14ac:dyDescent="0.25">
      <c r="A46" t="s">
        <v>10</v>
      </c>
      <c r="B46" t="s">
        <v>100</v>
      </c>
      <c r="C46" t="s">
        <v>101</v>
      </c>
      <c r="D46">
        <v>172460</v>
      </c>
      <c r="E46" t="s">
        <v>13</v>
      </c>
      <c r="F46">
        <v>37.200000000000003</v>
      </c>
      <c r="G46">
        <v>33.216659999999997</v>
      </c>
      <c r="H46">
        <v>2</v>
      </c>
      <c r="I46">
        <v>1023</v>
      </c>
      <c r="J46" t="str">
        <f>HYPERLINK("https://climate.onebuilding.org/WMO_Region_6_Europe/TUR_Turkiye/KR_Karaman/TUR_KR_Karaman_172460_TurTMY.zip")</f>
        <v>https://climate.onebuilding.org/WMO_Region_6_Europe/TUR_Turkiye/KR_Karaman/TUR_KR_Karaman_172460_TurTMY.zip</v>
      </c>
    </row>
    <row r="47" spans="1:10" x14ac:dyDescent="0.25">
      <c r="A47" t="s">
        <v>10</v>
      </c>
      <c r="B47" t="s">
        <v>102</v>
      </c>
      <c r="C47" t="s">
        <v>103</v>
      </c>
      <c r="D47">
        <v>170980</v>
      </c>
      <c r="E47" t="s">
        <v>13</v>
      </c>
      <c r="F47">
        <v>40.549999999999997</v>
      </c>
      <c r="G47">
        <v>43.083329999999997</v>
      </c>
      <c r="H47">
        <v>2</v>
      </c>
      <c r="I47">
        <v>1795</v>
      </c>
      <c r="J47" t="str">
        <f>HYPERLINK("https://climate.onebuilding.org/WMO_Region_6_Europe/TUR_Turkiye/KA_Kars/TUR_KA_Kars_170980_TurTMY.zip")</f>
        <v>https://climate.onebuilding.org/WMO_Region_6_Europe/TUR_Turkiye/KA_Kars/TUR_KA_Kars_170980_TurTMY.zip</v>
      </c>
    </row>
    <row r="48" spans="1:10" x14ac:dyDescent="0.25">
      <c r="A48" t="s">
        <v>10</v>
      </c>
      <c r="B48" t="s">
        <v>104</v>
      </c>
      <c r="C48" t="s">
        <v>105</v>
      </c>
      <c r="D48">
        <v>170740</v>
      </c>
      <c r="E48" t="s">
        <v>13</v>
      </c>
      <c r="F48">
        <v>41.366599999999998</v>
      </c>
      <c r="G48">
        <v>33.783299999999997</v>
      </c>
      <c r="H48">
        <v>2</v>
      </c>
      <c r="I48">
        <v>800</v>
      </c>
      <c r="J48" t="str">
        <f>HYPERLINK("https://climate.onebuilding.org/WMO_Region_6_Europe/TUR_Turkiye/KS_Kastamonu/TUR_KS_Kastamonu_170740_TurTMY.zip")</f>
        <v>https://climate.onebuilding.org/WMO_Region_6_Europe/TUR_Turkiye/KS_Kastamonu/TUR_KS_Kastamonu_170740_TurTMY.zip</v>
      </c>
    </row>
    <row r="49" spans="1:10" x14ac:dyDescent="0.25">
      <c r="A49" t="s">
        <v>10</v>
      </c>
      <c r="B49" t="s">
        <v>106</v>
      </c>
      <c r="C49" t="s">
        <v>107</v>
      </c>
      <c r="D49">
        <v>171950</v>
      </c>
      <c r="E49" t="s">
        <v>13</v>
      </c>
      <c r="F49">
        <v>38.816600000000001</v>
      </c>
      <c r="G49">
        <v>35.433300000000003</v>
      </c>
      <c r="H49">
        <v>2</v>
      </c>
      <c r="I49">
        <v>1054</v>
      </c>
      <c r="J49" t="str">
        <f>HYPERLINK("https://climate.onebuilding.org/WMO_Region_6_Europe/TUR_Turkiye/KY_Kayseri/TUR_KY_Kayseri_171950_TurTMY.zip")</f>
        <v>https://climate.onebuilding.org/WMO_Region_6_Europe/TUR_Turkiye/KY_Kayseri/TUR_KY_Kayseri_171950_TurTMY.zip</v>
      </c>
    </row>
    <row r="50" spans="1:10" x14ac:dyDescent="0.25">
      <c r="A50" t="s">
        <v>10</v>
      </c>
      <c r="B50" t="s">
        <v>108</v>
      </c>
      <c r="C50" t="s">
        <v>109</v>
      </c>
      <c r="D50">
        <v>172620</v>
      </c>
      <c r="E50" t="s">
        <v>13</v>
      </c>
      <c r="F50">
        <v>36.7166</v>
      </c>
      <c r="G50">
        <v>37.116599999999998</v>
      </c>
      <c r="H50">
        <v>2</v>
      </c>
      <c r="I50">
        <v>638</v>
      </c>
      <c r="J50" t="str">
        <f>HYPERLINK("https://climate.onebuilding.org/WMO_Region_6_Europe/TUR_Turkiye/KI_Kilis/TUR_KI_Kilis_172620_TurTMY.zip")</f>
        <v>https://climate.onebuilding.org/WMO_Region_6_Europe/TUR_Turkiye/KI_Kilis/TUR_KI_Kilis_172620_TurTMY.zip</v>
      </c>
    </row>
    <row r="51" spans="1:10" x14ac:dyDescent="0.25">
      <c r="A51" t="s">
        <v>10</v>
      </c>
      <c r="B51" t="s">
        <v>110</v>
      </c>
      <c r="C51" t="s">
        <v>111</v>
      </c>
      <c r="D51">
        <v>171350</v>
      </c>
      <c r="E51" t="s">
        <v>13</v>
      </c>
      <c r="F51">
        <v>39.85</v>
      </c>
      <c r="G51">
        <v>33.516599999999997</v>
      </c>
      <c r="H51">
        <v>2</v>
      </c>
      <c r="I51">
        <v>748</v>
      </c>
      <c r="J51" t="str">
        <f>HYPERLINK("https://climate.onebuilding.org/WMO_Region_6_Europe/TUR_Turkiye/KK_Kirikkale/TUR_KK_Kirikkale_171350_TurTMY.zip")</f>
        <v>https://climate.onebuilding.org/WMO_Region_6_Europe/TUR_Turkiye/KK_Kirikkale/TUR_KK_Kirikkale_171350_TurTMY.zip</v>
      </c>
    </row>
    <row r="52" spans="1:10" x14ac:dyDescent="0.25">
      <c r="A52" t="s">
        <v>10</v>
      </c>
      <c r="B52" t="s">
        <v>112</v>
      </c>
      <c r="C52" t="s">
        <v>113</v>
      </c>
      <c r="D52">
        <v>170520</v>
      </c>
      <c r="E52" t="s">
        <v>13</v>
      </c>
      <c r="F52">
        <v>41.7333</v>
      </c>
      <c r="G52">
        <v>27.2333</v>
      </c>
      <c r="H52">
        <v>2</v>
      </c>
      <c r="I52">
        <v>232</v>
      </c>
      <c r="J52" t="str">
        <f>HYPERLINK("https://climate.onebuilding.org/WMO_Region_6_Europe/TUR_Turkiye/KL_Kirklareli/TUR_KL_Kirklareli_170520_TurTMY.zip")</f>
        <v>https://climate.onebuilding.org/WMO_Region_6_Europe/TUR_Turkiye/KL_Kirklareli/TUR_KL_Kirklareli_170520_TurTMY.zip</v>
      </c>
    </row>
    <row r="53" spans="1:10" x14ac:dyDescent="0.25">
      <c r="A53" t="s">
        <v>10</v>
      </c>
      <c r="B53" t="s">
        <v>114</v>
      </c>
      <c r="C53" t="s">
        <v>115</v>
      </c>
      <c r="D53">
        <v>171600</v>
      </c>
      <c r="E53" t="s">
        <v>13</v>
      </c>
      <c r="F53">
        <v>39.15</v>
      </c>
      <c r="G53">
        <v>34.166600000000003</v>
      </c>
      <c r="H53">
        <v>2</v>
      </c>
      <c r="I53">
        <v>1007</v>
      </c>
      <c r="J53" t="str">
        <f>HYPERLINK("https://climate.onebuilding.org/WMO_Region_6_Europe/TUR_Turkiye/KH_Kirsehir/TUR_KH_Kirsehir_171600_TurTMY.zip")</f>
        <v>https://climate.onebuilding.org/WMO_Region_6_Europe/TUR_Turkiye/KH_Kirsehir/TUR_KH_Kirsehir_171600_TurTMY.zip</v>
      </c>
    </row>
    <row r="54" spans="1:10" x14ac:dyDescent="0.25">
      <c r="A54" t="s">
        <v>10</v>
      </c>
      <c r="B54" t="s">
        <v>116</v>
      </c>
      <c r="C54" t="s">
        <v>117</v>
      </c>
      <c r="D54">
        <v>170660</v>
      </c>
      <c r="E54" t="s">
        <v>13</v>
      </c>
      <c r="F54">
        <v>40.766599999999997</v>
      </c>
      <c r="G54">
        <v>29.916599999999999</v>
      </c>
      <c r="H54">
        <v>2</v>
      </c>
      <c r="I54">
        <v>76</v>
      </c>
      <c r="J54" t="str">
        <f>HYPERLINK("https://climate.onebuilding.org/WMO_Region_6_Europe/TUR_Turkiye/KC_Kocaeli/TUR_KC_Ismit_170660_TurTMY.zip")</f>
        <v>https://climate.onebuilding.org/WMO_Region_6_Europe/TUR_Turkiye/KC_Kocaeli/TUR_KC_Ismit_170660_TurTMY.zip</v>
      </c>
    </row>
    <row r="55" spans="1:10" x14ac:dyDescent="0.25">
      <c r="A55" t="s">
        <v>10</v>
      </c>
      <c r="B55" t="s">
        <v>118</v>
      </c>
      <c r="C55" t="s">
        <v>119</v>
      </c>
      <c r="D55">
        <v>172440</v>
      </c>
      <c r="E55" t="s">
        <v>13</v>
      </c>
      <c r="F55">
        <v>37.9666</v>
      </c>
      <c r="G55">
        <v>32.549999999999997</v>
      </c>
      <c r="H55">
        <v>2</v>
      </c>
      <c r="I55">
        <v>1031</v>
      </c>
      <c r="J55" t="str">
        <f>HYPERLINK("https://climate.onebuilding.org/WMO_Region_6_Europe/TUR_Turkiye/KO_Konya/TUR_KO_Konya_172440_TurTMY.zip")</f>
        <v>https://climate.onebuilding.org/WMO_Region_6_Europe/TUR_Turkiye/KO_Konya/TUR_KO_Konya_172440_TurTMY.zip</v>
      </c>
    </row>
    <row r="56" spans="1:10" x14ac:dyDescent="0.25">
      <c r="A56" t="s">
        <v>10</v>
      </c>
      <c r="B56" t="s">
        <v>120</v>
      </c>
      <c r="C56" t="s">
        <v>121</v>
      </c>
      <c r="D56">
        <v>171550</v>
      </c>
      <c r="E56" t="s">
        <v>13</v>
      </c>
      <c r="F56">
        <v>39.416600000000003</v>
      </c>
      <c r="G56">
        <v>29.9666</v>
      </c>
      <c r="H56">
        <v>2</v>
      </c>
      <c r="I56">
        <v>969</v>
      </c>
      <c r="J56" t="str">
        <f>HYPERLINK("https://climate.onebuilding.org/WMO_Region_6_Europe/TUR_Turkiye/KU_Kutahya/TUR_KU_Kutahya_171550_TurTMY.zip")</f>
        <v>https://climate.onebuilding.org/WMO_Region_6_Europe/TUR_Turkiye/KU_Kutahya/TUR_KU_Kutahya_171550_TurTMY.zip</v>
      </c>
    </row>
    <row r="57" spans="1:10" x14ac:dyDescent="0.25">
      <c r="A57" t="s">
        <v>10</v>
      </c>
      <c r="B57" t="s">
        <v>122</v>
      </c>
      <c r="C57" t="s">
        <v>123</v>
      </c>
      <c r="D57">
        <v>171990</v>
      </c>
      <c r="E57" t="s">
        <v>13</v>
      </c>
      <c r="F57">
        <v>38.35</v>
      </c>
      <c r="G57">
        <v>38.316600000000001</v>
      </c>
      <c r="H57">
        <v>2</v>
      </c>
      <c r="I57">
        <v>948</v>
      </c>
      <c r="J57" t="str">
        <f>HYPERLINK("https://climate.onebuilding.org/WMO_Region_6_Europe/TUR_Turkiye/ML_Malatya/TUR_ML_Malatya_171990_TurTMY.zip")</f>
        <v>https://climate.onebuilding.org/WMO_Region_6_Europe/TUR_Turkiye/ML_Malatya/TUR_ML_Malatya_171990_TurTMY.zip</v>
      </c>
    </row>
    <row r="58" spans="1:10" x14ac:dyDescent="0.25">
      <c r="A58" t="s">
        <v>10</v>
      </c>
      <c r="B58" t="s">
        <v>124</v>
      </c>
      <c r="C58" t="s">
        <v>125</v>
      </c>
      <c r="D58">
        <v>171860</v>
      </c>
      <c r="E58" t="s">
        <v>13</v>
      </c>
      <c r="F58">
        <v>38.616599999999998</v>
      </c>
      <c r="G58">
        <v>27.433299999999999</v>
      </c>
      <c r="H58">
        <v>2</v>
      </c>
      <c r="I58">
        <v>71</v>
      </c>
      <c r="J58" t="str">
        <f>HYPERLINK("https://climate.onebuilding.org/WMO_Region_6_Europe/TUR_Turkiye/MN_Manisa/TUR_MN_Manisa_171860_TurTMY.zip")</f>
        <v>https://climate.onebuilding.org/WMO_Region_6_Europe/TUR_Turkiye/MN_Manisa/TUR_MN_Manisa_171860_TurTMY.zip</v>
      </c>
    </row>
    <row r="59" spans="1:10" x14ac:dyDescent="0.25">
      <c r="A59" t="s">
        <v>10</v>
      </c>
      <c r="B59" t="s">
        <v>126</v>
      </c>
      <c r="C59" t="s">
        <v>127</v>
      </c>
      <c r="D59">
        <v>172750</v>
      </c>
      <c r="E59" t="s">
        <v>13</v>
      </c>
      <c r="F59">
        <v>37.299999999999997</v>
      </c>
      <c r="G59">
        <v>40.7333</v>
      </c>
      <c r="H59">
        <v>2</v>
      </c>
      <c r="I59">
        <v>1050</v>
      </c>
      <c r="J59" t="str">
        <f>HYPERLINK("https://climate.onebuilding.org/WMO_Region_6_Europe/TUR_Turkiye/MR_Mardin/TUR_MR_Mardin_172750_TurTMY.zip")</f>
        <v>https://climate.onebuilding.org/WMO_Region_6_Europe/TUR_Turkiye/MR_Mardin/TUR_MR_Mardin_172750_TurTMY.zip</v>
      </c>
    </row>
    <row r="60" spans="1:10" x14ac:dyDescent="0.25">
      <c r="A60" t="s">
        <v>10</v>
      </c>
      <c r="B60" t="s">
        <v>128</v>
      </c>
      <c r="C60" t="s">
        <v>129</v>
      </c>
      <c r="D60">
        <v>173400</v>
      </c>
      <c r="E60" t="s">
        <v>13</v>
      </c>
      <c r="F60">
        <v>36.799999999999997</v>
      </c>
      <c r="G60">
        <v>34.633299999999998</v>
      </c>
      <c r="H60">
        <v>2</v>
      </c>
      <c r="I60">
        <v>3</v>
      </c>
      <c r="J60" t="str">
        <f>HYPERLINK("https://climate.onebuilding.org/WMO_Region_6_Europe/TUR_Turkiye/IC_Mersin/TUR_IC_Mersin_173400_TurTMY.zip")</f>
        <v>https://climate.onebuilding.org/WMO_Region_6_Europe/TUR_Turkiye/IC_Mersin/TUR_IC_Mersin_173400_TurTMY.zip</v>
      </c>
    </row>
    <row r="61" spans="1:10" x14ac:dyDescent="0.25">
      <c r="A61" t="s">
        <v>10</v>
      </c>
      <c r="B61" t="s">
        <v>130</v>
      </c>
      <c r="C61" t="s">
        <v>131</v>
      </c>
      <c r="D61">
        <v>172920</v>
      </c>
      <c r="E61" t="s">
        <v>13</v>
      </c>
      <c r="F61">
        <v>37.2166</v>
      </c>
      <c r="G61">
        <v>28.366599999999998</v>
      </c>
      <c r="H61">
        <v>2</v>
      </c>
      <c r="I61">
        <v>646</v>
      </c>
      <c r="J61" t="str">
        <f>HYPERLINK("https://climate.onebuilding.org/WMO_Region_6_Europe/TUR_Turkiye/MG_Mugla/TUR_MG_Mugla_172920_TurTMY.zip")</f>
        <v>https://climate.onebuilding.org/WMO_Region_6_Europe/TUR_Turkiye/MG_Mugla/TUR_MG_Mugla_172920_TurTMY.zip</v>
      </c>
    </row>
    <row r="62" spans="1:10" x14ac:dyDescent="0.25">
      <c r="A62" t="s">
        <v>10</v>
      </c>
      <c r="B62" t="s">
        <v>132</v>
      </c>
      <c r="C62" t="s">
        <v>133</v>
      </c>
      <c r="D62">
        <v>172040</v>
      </c>
      <c r="E62" t="s">
        <v>13</v>
      </c>
      <c r="F62">
        <v>38.7333</v>
      </c>
      <c r="G62">
        <v>41.516599999999997</v>
      </c>
      <c r="H62">
        <v>2</v>
      </c>
      <c r="I62">
        <v>1320</v>
      </c>
      <c r="J62" t="str">
        <f>HYPERLINK("https://climate.onebuilding.org/WMO_Region_6_Europe/TUR_Turkiye/MS_Mus/TUR_MS_Mus_172040_TurTMY.zip")</f>
        <v>https://climate.onebuilding.org/WMO_Region_6_Europe/TUR_Turkiye/MS_Mus/TUR_MS_Mus_172040_TurTMY.zip</v>
      </c>
    </row>
    <row r="63" spans="1:10" x14ac:dyDescent="0.25">
      <c r="A63" t="s">
        <v>10</v>
      </c>
      <c r="B63" t="s">
        <v>134</v>
      </c>
      <c r="C63" t="s">
        <v>135</v>
      </c>
      <c r="D63">
        <v>171930</v>
      </c>
      <c r="E63" t="s">
        <v>13</v>
      </c>
      <c r="F63">
        <v>38.616599999999998</v>
      </c>
      <c r="G63">
        <v>34.700000000000003</v>
      </c>
      <c r="H63">
        <v>2</v>
      </c>
      <c r="I63">
        <v>1260</v>
      </c>
      <c r="J63" t="str">
        <f>HYPERLINK("https://climate.onebuilding.org/WMO_Region_6_Europe/TUR_Turkiye/NV_Nevsehir/TUR_NV_Nevsehir_171930_TurTMY.zip")</f>
        <v>https://climate.onebuilding.org/WMO_Region_6_Europe/TUR_Turkiye/NV_Nevsehir/TUR_NV_Nevsehir_171930_TurTMY.zip</v>
      </c>
    </row>
    <row r="64" spans="1:10" x14ac:dyDescent="0.25">
      <c r="A64" t="s">
        <v>10</v>
      </c>
      <c r="B64" t="s">
        <v>136</v>
      </c>
      <c r="C64" t="s">
        <v>137</v>
      </c>
      <c r="D64">
        <v>172500</v>
      </c>
      <c r="E64" t="s">
        <v>13</v>
      </c>
      <c r="F64">
        <v>37.9666</v>
      </c>
      <c r="G64">
        <v>34.683300000000003</v>
      </c>
      <c r="H64">
        <v>2</v>
      </c>
      <c r="I64">
        <v>1210</v>
      </c>
      <c r="J64" t="str">
        <f>HYPERLINK("https://climate.onebuilding.org/WMO_Region_6_Europe/TUR_Turkiye/NG_Nigde/TUR_NG_Nigde_172500_TurTMY.zip")</f>
        <v>https://climate.onebuilding.org/WMO_Region_6_Europe/TUR_Turkiye/NG_Nigde/TUR_NG_Nigde_172500_TurTMY.zip</v>
      </c>
    </row>
    <row r="65" spans="1:10" x14ac:dyDescent="0.25">
      <c r="A65" t="s">
        <v>10</v>
      </c>
      <c r="B65" t="s">
        <v>138</v>
      </c>
      <c r="C65" t="s">
        <v>139</v>
      </c>
      <c r="D65">
        <v>170330</v>
      </c>
      <c r="E65" t="s">
        <v>13</v>
      </c>
      <c r="F65">
        <v>40.9833</v>
      </c>
      <c r="G65">
        <v>37.9</v>
      </c>
      <c r="H65">
        <v>2</v>
      </c>
      <c r="I65">
        <v>4</v>
      </c>
      <c r="J65" t="str">
        <f>HYPERLINK("https://climate.onebuilding.org/WMO_Region_6_Europe/TUR_Turkiye/OR_Ordu/TUR_OR_Ordu_170330_TurTMY.zip")</f>
        <v>https://climate.onebuilding.org/WMO_Region_6_Europe/TUR_Turkiye/OR_Ordu/TUR_OR_Ordu_170330_TurTMY.zip</v>
      </c>
    </row>
    <row r="66" spans="1:10" x14ac:dyDescent="0.25">
      <c r="A66" t="s">
        <v>10</v>
      </c>
      <c r="B66" t="s">
        <v>140</v>
      </c>
      <c r="C66" t="s">
        <v>141</v>
      </c>
      <c r="D66">
        <v>173550</v>
      </c>
      <c r="E66" t="s">
        <v>13</v>
      </c>
      <c r="F66">
        <v>37.1</v>
      </c>
      <c r="G66">
        <v>36.25</v>
      </c>
      <c r="H66">
        <v>2</v>
      </c>
      <c r="I66">
        <v>94</v>
      </c>
      <c r="J66" t="str">
        <f>HYPERLINK("https://climate.onebuilding.org/WMO_Region_6_Europe/TUR_Turkiye/OS_Osmaniye/TUR_OS_Osmaniye_173550_TurTMY.zip")</f>
        <v>https://climate.onebuilding.org/WMO_Region_6_Europe/TUR_Turkiye/OS_Osmaniye/TUR_OS_Osmaniye_173550_TurTMY.zip</v>
      </c>
    </row>
    <row r="67" spans="1:10" x14ac:dyDescent="0.25">
      <c r="A67" t="s">
        <v>10</v>
      </c>
      <c r="B67" t="s">
        <v>142</v>
      </c>
      <c r="C67" t="s">
        <v>143</v>
      </c>
      <c r="D67">
        <v>170400</v>
      </c>
      <c r="E67" t="s">
        <v>13</v>
      </c>
      <c r="F67">
        <v>41.033299999999997</v>
      </c>
      <c r="G67">
        <v>40.516599999999997</v>
      </c>
      <c r="H67">
        <v>2</v>
      </c>
      <c r="I67">
        <v>9</v>
      </c>
      <c r="J67" t="str">
        <f>HYPERLINK("https://climate.onebuilding.org/WMO_Region_6_Europe/TUR_Turkiye/RI_Rize/TUR_RI_Rize_170400_TurTMY.zip")</f>
        <v>https://climate.onebuilding.org/WMO_Region_6_Europe/TUR_Turkiye/RI_Rize/TUR_RI_Rize_170400_TurTMY.zip</v>
      </c>
    </row>
    <row r="68" spans="1:10" x14ac:dyDescent="0.25">
      <c r="A68" t="s">
        <v>10</v>
      </c>
      <c r="B68" t="s">
        <v>144</v>
      </c>
      <c r="C68" t="s">
        <v>145</v>
      </c>
      <c r="D68">
        <v>170300</v>
      </c>
      <c r="E68" t="s">
        <v>13</v>
      </c>
      <c r="F68">
        <v>41.283299999999997</v>
      </c>
      <c r="G68">
        <v>36.299999999999997</v>
      </c>
      <c r="H68">
        <v>2</v>
      </c>
      <c r="I68">
        <v>4</v>
      </c>
      <c r="J68" t="str">
        <f>HYPERLINK("https://climate.onebuilding.org/WMO_Region_6_Europe/TUR_Turkiye/SS_Samsun/TUR_SS_Samsun_170300_TurTMY.zip")</f>
        <v>https://climate.onebuilding.org/WMO_Region_6_Europe/TUR_Turkiye/SS_Samsun/TUR_SS_Samsun_170300_TurTMY.zip</v>
      </c>
    </row>
    <row r="69" spans="1:10" x14ac:dyDescent="0.25">
      <c r="A69" t="s">
        <v>10</v>
      </c>
      <c r="B69" t="s">
        <v>146</v>
      </c>
      <c r="C69" t="s">
        <v>147</v>
      </c>
      <c r="D69">
        <v>172700</v>
      </c>
      <c r="E69" t="s">
        <v>13</v>
      </c>
      <c r="F69">
        <v>37.133299999999998</v>
      </c>
      <c r="G69">
        <v>38.766599999999997</v>
      </c>
      <c r="H69">
        <v>2</v>
      </c>
      <c r="I69">
        <v>549</v>
      </c>
      <c r="J69" t="str">
        <f>HYPERLINK("https://climate.onebuilding.org/WMO_Region_6_Europe/TUR_Turkiye/SU_Sanliurfa/TUR_SU_Sanliurfa_172700_TurTMY.zip")</f>
        <v>https://climate.onebuilding.org/WMO_Region_6_Europe/TUR_Turkiye/SU_Sanliurfa/TUR_SU_Sanliurfa_172700_TurTMY.zip</v>
      </c>
    </row>
    <row r="70" spans="1:10" x14ac:dyDescent="0.25">
      <c r="A70" t="s">
        <v>10</v>
      </c>
      <c r="B70" t="s">
        <v>148</v>
      </c>
      <c r="C70" t="s">
        <v>149</v>
      </c>
      <c r="D70">
        <v>172100</v>
      </c>
      <c r="E70" t="s">
        <v>13</v>
      </c>
      <c r="F70">
        <v>37.916600000000003</v>
      </c>
      <c r="G70">
        <v>41.95</v>
      </c>
      <c r="H70">
        <v>2</v>
      </c>
      <c r="I70">
        <v>896</v>
      </c>
      <c r="J70" t="str">
        <f>HYPERLINK("https://climate.onebuilding.org/WMO_Region_6_Europe/TUR_Turkiye/SI_Siirt/TUR_SI_Siirt_172100_TurTMY.zip")</f>
        <v>https://climate.onebuilding.org/WMO_Region_6_Europe/TUR_Turkiye/SI_Siirt/TUR_SI_Siirt_172100_TurTMY.zip</v>
      </c>
    </row>
    <row r="71" spans="1:10" x14ac:dyDescent="0.25">
      <c r="A71" t="s">
        <v>10</v>
      </c>
      <c r="B71" t="s">
        <v>150</v>
      </c>
      <c r="C71" t="s">
        <v>151</v>
      </c>
      <c r="D71">
        <v>170260</v>
      </c>
      <c r="E71" t="s">
        <v>13</v>
      </c>
      <c r="F71">
        <v>42.033299999999997</v>
      </c>
      <c r="G71">
        <v>35.166600000000003</v>
      </c>
      <c r="H71">
        <v>2</v>
      </c>
      <c r="I71">
        <v>32</v>
      </c>
      <c r="J71" t="str">
        <f>HYPERLINK("https://climate.onebuilding.org/WMO_Region_6_Europe/TUR_Turkiye/SP_Sinop/TUR_SP_Sinop_170260_TurTMY.zip")</f>
        <v>https://climate.onebuilding.org/WMO_Region_6_Europe/TUR_Turkiye/SP_Sinop/TUR_SP_Sinop_170260_TurTMY.zip</v>
      </c>
    </row>
    <row r="72" spans="1:10" x14ac:dyDescent="0.25">
      <c r="A72" t="s">
        <v>10</v>
      </c>
      <c r="B72" t="s">
        <v>152</v>
      </c>
      <c r="C72" t="s">
        <v>153</v>
      </c>
      <c r="D72">
        <v>179500</v>
      </c>
      <c r="E72" t="s">
        <v>13</v>
      </c>
      <c r="F72">
        <v>37.516399999999997</v>
      </c>
      <c r="G72">
        <v>42.461100000000002</v>
      </c>
      <c r="H72">
        <v>2</v>
      </c>
      <c r="I72">
        <v>400</v>
      </c>
      <c r="J72" t="str">
        <f>HYPERLINK("https://climate.onebuilding.org/WMO_Region_6_Europe/TUR_Turkiye/SR_Sirnak/TUR_SR_Sirnak_179500_TurTMY.zip")</f>
        <v>https://climate.onebuilding.org/WMO_Region_6_Europe/TUR_Turkiye/SR_Sirnak/TUR_SR_Sirnak_179500_TurTMY.zip</v>
      </c>
    </row>
    <row r="73" spans="1:10" x14ac:dyDescent="0.25">
      <c r="A73" t="s">
        <v>10</v>
      </c>
      <c r="B73" t="s">
        <v>154</v>
      </c>
      <c r="C73" t="s">
        <v>155</v>
      </c>
      <c r="D73">
        <v>170900</v>
      </c>
      <c r="E73" t="s">
        <v>13</v>
      </c>
      <c r="F73">
        <v>39.75</v>
      </c>
      <c r="G73">
        <v>37.016599999999997</v>
      </c>
      <c r="H73">
        <v>2</v>
      </c>
      <c r="I73">
        <v>1285</v>
      </c>
      <c r="J73" t="str">
        <f>HYPERLINK("https://climate.onebuilding.org/WMO_Region_6_Europe/TUR_Turkiye/SV_Sivas/TUR_SV_Sivas_170900_TurTMY.zip")</f>
        <v>https://climate.onebuilding.org/WMO_Region_6_Europe/TUR_Turkiye/SV_Sivas/TUR_SV_Sivas_170900_TurTMY.zip</v>
      </c>
    </row>
    <row r="74" spans="1:10" x14ac:dyDescent="0.25">
      <c r="A74" t="s">
        <v>10</v>
      </c>
      <c r="B74" t="s">
        <v>156</v>
      </c>
      <c r="C74" t="s">
        <v>157</v>
      </c>
      <c r="D74">
        <v>170560</v>
      </c>
      <c r="E74" t="s">
        <v>13</v>
      </c>
      <c r="F74">
        <v>40.9833</v>
      </c>
      <c r="G74">
        <v>27.55</v>
      </c>
      <c r="H74">
        <v>2</v>
      </c>
      <c r="I74">
        <v>3</v>
      </c>
      <c r="J74" t="str">
        <f>HYPERLINK("https://climate.onebuilding.org/WMO_Region_6_Europe/TUR_Turkiye/TG_Tekirdag/TUR_TG_Tekirdag_170560_TurTMY.zip")</f>
        <v>https://climate.onebuilding.org/WMO_Region_6_Europe/TUR_Turkiye/TG_Tekirdag/TUR_TG_Tekirdag_170560_TurTMY.zip</v>
      </c>
    </row>
    <row r="75" spans="1:10" x14ac:dyDescent="0.25">
      <c r="A75" t="s">
        <v>10</v>
      </c>
      <c r="B75" t="s">
        <v>158</v>
      </c>
      <c r="C75" t="s">
        <v>159</v>
      </c>
      <c r="D75">
        <v>170860</v>
      </c>
      <c r="E75" t="s">
        <v>13</v>
      </c>
      <c r="F75">
        <v>40.299999999999997</v>
      </c>
      <c r="G75">
        <v>36.566600000000001</v>
      </c>
      <c r="H75">
        <v>2</v>
      </c>
      <c r="I75">
        <v>608</v>
      </c>
      <c r="J75" t="str">
        <f>HYPERLINK("https://climate.onebuilding.org/WMO_Region_6_Europe/TUR_Turkiye/TT_Tokat/TUR_TT_Tokat_170860_TurTMY.zip")</f>
        <v>https://climate.onebuilding.org/WMO_Region_6_Europe/TUR_Turkiye/TT_Tokat/TUR_TT_Tokat_170860_TurTMY.zip</v>
      </c>
    </row>
    <row r="76" spans="1:10" x14ac:dyDescent="0.25">
      <c r="A76" t="s">
        <v>10</v>
      </c>
      <c r="B76" t="s">
        <v>160</v>
      </c>
      <c r="C76" t="s">
        <v>161</v>
      </c>
      <c r="D76">
        <v>170380</v>
      </c>
      <c r="E76" t="s">
        <v>13</v>
      </c>
      <c r="F76">
        <v>41</v>
      </c>
      <c r="G76">
        <v>39.7166</v>
      </c>
      <c r="H76">
        <v>2</v>
      </c>
      <c r="I76">
        <v>34</v>
      </c>
      <c r="J76" t="str">
        <f>HYPERLINK("https://climate.onebuilding.org/WMO_Region_6_Europe/TUR_Turkiye/TB_Trabzon/TUR_TB_Trabzon_170380_TurTMY.zip")</f>
        <v>https://climate.onebuilding.org/WMO_Region_6_Europe/TUR_Turkiye/TB_Trabzon/TUR_TB_Trabzon_170380_TurTMY.zip</v>
      </c>
    </row>
    <row r="77" spans="1:10" x14ac:dyDescent="0.25">
      <c r="A77" t="s">
        <v>10</v>
      </c>
      <c r="B77" t="s">
        <v>162</v>
      </c>
      <c r="C77" t="s">
        <v>163</v>
      </c>
      <c r="D77">
        <v>171650</v>
      </c>
      <c r="E77" t="s">
        <v>13</v>
      </c>
      <c r="F77">
        <v>39.116599999999998</v>
      </c>
      <c r="G77">
        <v>39.549999999999997</v>
      </c>
      <c r="H77">
        <v>2</v>
      </c>
      <c r="I77">
        <v>981</v>
      </c>
      <c r="J77" t="str">
        <f>HYPERLINK("https://climate.onebuilding.org/WMO_Region_6_Europe/TUR_Turkiye/TC_Tunceli/TUR_TC__Tunceli_171650_TurTMY.zip")</f>
        <v>https://climate.onebuilding.org/WMO_Region_6_Europe/TUR_Turkiye/TC_Tunceli/TUR_TC__Tunceli_171650_TurTMY.zip</v>
      </c>
    </row>
    <row r="78" spans="1:10" x14ac:dyDescent="0.25">
      <c r="A78" t="s">
        <v>10</v>
      </c>
      <c r="B78" t="s">
        <v>164</v>
      </c>
      <c r="C78" t="s">
        <v>165</v>
      </c>
      <c r="D78">
        <v>171880</v>
      </c>
      <c r="E78" t="s">
        <v>13</v>
      </c>
      <c r="F78">
        <v>38.683300000000003</v>
      </c>
      <c r="G78">
        <v>29.4</v>
      </c>
      <c r="H78">
        <v>2</v>
      </c>
      <c r="I78">
        <v>919</v>
      </c>
      <c r="J78" t="str">
        <f>HYPERLINK("https://climate.onebuilding.org/WMO_Region_6_Europe/TUR_Turkiye/US_Usak/TUR_US_Usak_171880_TurTMY.zip")</f>
        <v>https://climate.onebuilding.org/WMO_Region_6_Europe/TUR_Turkiye/US_Usak/TUR_US_Usak_171880_TurTMY.zip</v>
      </c>
    </row>
    <row r="79" spans="1:10" x14ac:dyDescent="0.25">
      <c r="A79" t="s">
        <v>10</v>
      </c>
      <c r="B79" t="s">
        <v>166</v>
      </c>
      <c r="C79" t="s">
        <v>167</v>
      </c>
      <c r="D79">
        <v>171700</v>
      </c>
      <c r="E79" t="s">
        <v>13</v>
      </c>
      <c r="F79">
        <v>38.4666</v>
      </c>
      <c r="G79">
        <v>43.35</v>
      </c>
      <c r="H79">
        <v>2</v>
      </c>
      <c r="I79">
        <v>1671</v>
      </c>
      <c r="J79" t="str">
        <f>HYPERLINK("https://climate.onebuilding.org/WMO_Region_6_Europe/TUR_Turkiye/VA_Van/TUR_VA_Van_171700_TurTMY.zip")</f>
        <v>https://climate.onebuilding.org/WMO_Region_6_Europe/TUR_Turkiye/VA_Van/TUR_VA_Van_171700_TurTMY.zip</v>
      </c>
    </row>
    <row r="80" spans="1:10" x14ac:dyDescent="0.25">
      <c r="A80" t="s">
        <v>10</v>
      </c>
      <c r="B80" t="s">
        <v>168</v>
      </c>
      <c r="C80" t="s">
        <v>169</v>
      </c>
      <c r="D80">
        <v>171190</v>
      </c>
      <c r="E80" t="s">
        <v>13</v>
      </c>
      <c r="F80">
        <v>40.666600000000003</v>
      </c>
      <c r="G80">
        <v>29.283300000000001</v>
      </c>
      <c r="H80">
        <v>2</v>
      </c>
      <c r="I80">
        <v>4</v>
      </c>
      <c r="J80" t="str">
        <f>HYPERLINK("https://climate.onebuilding.org/WMO_Region_6_Europe/TUR_Turkiye/YL_Yalova/TUR_YL_Yalova_171190_TurTMY.zip")</f>
        <v>https://climate.onebuilding.org/WMO_Region_6_Europe/TUR_Turkiye/YL_Yalova/TUR_YL_Yalova_171190_TurTMY.zip</v>
      </c>
    </row>
    <row r="81" spans="1:10" x14ac:dyDescent="0.25">
      <c r="A81" t="s">
        <v>10</v>
      </c>
      <c r="B81" t="s">
        <v>170</v>
      </c>
      <c r="C81" t="s">
        <v>171</v>
      </c>
      <c r="D81">
        <v>171400</v>
      </c>
      <c r="E81" t="s">
        <v>13</v>
      </c>
      <c r="F81">
        <v>39.816600000000001</v>
      </c>
      <c r="G81">
        <v>34.799999999999997</v>
      </c>
      <c r="H81">
        <v>2</v>
      </c>
      <c r="I81">
        <v>1298</v>
      </c>
      <c r="J81" t="str">
        <f>HYPERLINK("https://climate.onebuilding.org/WMO_Region_6_Europe/TUR_Turkiye/YZ_Yozgat/TUR_YZ_Yozgat_171400_TurTMY.zip")</f>
        <v>https://climate.onebuilding.org/WMO_Region_6_Europe/TUR_Turkiye/YZ_Yozgat/TUR_YZ_Yozgat_171400_TurTMY.zip</v>
      </c>
    </row>
    <row r="82" spans="1:10" x14ac:dyDescent="0.25">
      <c r="A82" t="s">
        <v>10</v>
      </c>
      <c r="B82" t="s">
        <v>172</v>
      </c>
      <c r="C82" t="s">
        <v>173</v>
      </c>
      <c r="D82">
        <v>170220</v>
      </c>
      <c r="E82" t="s">
        <v>13</v>
      </c>
      <c r="F82">
        <v>41.45</v>
      </c>
      <c r="G82">
        <v>31.8</v>
      </c>
      <c r="H82">
        <v>2</v>
      </c>
      <c r="I82">
        <v>137</v>
      </c>
      <c r="J82" t="str">
        <f>HYPERLINK("https://climate.onebuilding.org/WMO_Region_6_Europe/TUR_Turkiye/ZO_Zonguldak/TUR_ZO_Zonguldak_170220_TurTMY.zip")</f>
        <v>https://climate.onebuilding.org/WMO_Region_6_Europe/TUR_Turkiye/ZO_Zonguldak/TUR_ZO_Zonguldak_170220_TurTMY.zip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TurTMY_EPW_Processing_locations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2024-08-22T14:35:00Z</dcterms:created>
  <dcterms:modified xsi:type="dcterms:W3CDTF">2024-10-05T13:08:05Z</dcterms:modified>
</cp:coreProperties>
</file>