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ublish_XLSX\"/>
    </mc:Choice>
  </mc:AlternateContent>
  <xr:revisionPtr revIDLastSave="0" documentId="8_{6D340725-24E2-4BA7-926D-FFE2AD18385A}" xr6:coauthVersionLast="47" xr6:coauthVersionMax="47" xr10:uidLastSave="{00000000-0000-0000-0000-000000000000}"/>
  <bookViews>
    <workbookView xWindow="4800" yWindow="3570" windowWidth="20160" windowHeight="13170" xr2:uid="{F1608536-AC19-46A5-873E-7FDA5A554721}"/>
  </bookViews>
  <sheets>
    <sheet name="ISHRAE2014_EPW_Processing_locat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</calcChain>
</file>

<file path=xl/sharedStrings.xml><?xml version="1.0" encoding="utf-8"?>
<sst xmlns="http://schemas.openxmlformats.org/spreadsheetml/2006/main" count="258" uniqueCount="98">
  <si>
    <t>Country</t>
  </si>
  <si>
    <t>State</t>
  </si>
  <si>
    <t>City/Station</t>
  </si>
  <si>
    <t>WMO</t>
  </si>
  <si>
    <t>Source Data</t>
  </si>
  <si>
    <t>Latitude (N+/S-)</t>
  </si>
  <si>
    <t>Longitude (E+/W-)</t>
  </si>
  <si>
    <t>Time Zone (GMT +/-)</t>
  </si>
  <si>
    <t>Elevation (m)</t>
  </si>
  <si>
    <t>URL</t>
  </si>
  <si>
    <t>IND</t>
  </si>
  <si>
    <t>GJ</t>
  </si>
  <si>
    <t>Ahmedabad Patel Intl AP</t>
  </si>
  <si>
    <t>ISHRAE2014</t>
  </si>
  <si>
    <t>PB</t>
  </si>
  <si>
    <t>Amritsar</t>
  </si>
  <si>
    <t>MH</t>
  </si>
  <si>
    <t>Aurangabad AP</t>
  </si>
  <si>
    <t>KA</t>
  </si>
  <si>
    <t>Belgaum-Sambre AP</t>
  </si>
  <si>
    <t>Bengaluru</t>
  </si>
  <si>
    <t>MP</t>
  </si>
  <si>
    <t>Bhopal-Bhoj AP</t>
  </si>
  <si>
    <t>OR</t>
  </si>
  <si>
    <t>Bhubaneswar-Patnaik Intl AP</t>
  </si>
  <si>
    <t>Bhuj</t>
  </si>
  <si>
    <t>TN</t>
  </si>
  <si>
    <t>Chennai Intl AP</t>
  </si>
  <si>
    <t>Chitradurga</t>
  </si>
  <si>
    <t>UT</t>
  </si>
  <si>
    <t>Dehradun</t>
  </si>
  <si>
    <t>TG</t>
  </si>
  <si>
    <t>Hissar</t>
  </si>
  <si>
    <t>Hyderabad-Gandhi Intl AP</t>
  </si>
  <si>
    <t>RJ</t>
  </si>
  <si>
    <t>Jaipur Intl AP</t>
  </si>
  <si>
    <t>Jaisalmer</t>
  </si>
  <si>
    <t>Jodhpur</t>
  </si>
  <si>
    <t>WB</t>
  </si>
  <si>
    <t>Kolkata-Bose Intl AP</t>
  </si>
  <si>
    <t>AP</t>
  </si>
  <si>
    <t>Kurnool</t>
  </si>
  <si>
    <t>UP</t>
  </si>
  <si>
    <t>Lucknow-Amausi-Singh Intl AP</t>
  </si>
  <si>
    <t>Mumbai-Andheri RS</t>
  </si>
  <si>
    <t>Nagpur-Ambedkar Intl AP</t>
  </si>
  <si>
    <t>Nellore</t>
  </si>
  <si>
    <t>DL</t>
  </si>
  <si>
    <t>New Delhi-Safdarjung AP</t>
  </si>
  <si>
    <t>GA</t>
  </si>
  <si>
    <t>Panjim</t>
  </si>
  <si>
    <t>Rajkot AP</t>
  </si>
  <si>
    <t>Ratnagiri</t>
  </si>
  <si>
    <t>Solapur</t>
  </si>
  <si>
    <t>KL</t>
  </si>
  <si>
    <t>Thiruvananthapuram</t>
  </si>
  <si>
    <t>Tiruchchirapalli Intl AP</t>
  </si>
  <si>
    <t>Varanasi-Shastri Intl AP</t>
  </si>
  <si>
    <t>Veraval</t>
  </si>
  <si>
    <t>Akola AP</t>
  </si>
  <si>
    <t>Allahabad-Bamrauli AP</t>
  </si>
  <si>
    <t>Barmer</t>
  </si>
  <si>
    <t>BR</t>
  </si>
  <si>
    <t>Bhagalpur</t>
  </si>
  <si>
    <t>Bikaner</t>
  </si>
  <si>
    <t>AS</t>
  </si>
  <si>
    <t>Dibrugarh AP</t>
  </si>
  <si>
    <t>Gorakhpur</t>
  </si>
  <si>
    <t>Guwahati-Bordoloi Intl AP</t>
  </si>
  <si>
    <t>Gwalior</t>
  </si>
  <si>
    <t>MN</t>
  </si>
  <si>
    <t>Imphal</t>
  </si>
  <si>
    <t>Indore-Holkar AP</t>
  </si>
  <si>
    <t>Jabalpur</t>
  </si>
  <si>
    <t>CT</t>
  </si>
  <si>
    <t>Jagdalpur</t>
  </si>
  <si>
    <t>Jamnagar</t>
  </si>
  <si>
    <t>Jorhat</t>
  </si>
  <si>
    <t>Kota AP</t>
  </si>
  <si>
    <t>Mangaluru</t>
  </si>
  <si>
    <t>Patna-Jayaprakash AP</t>
  </si>
  <si>
    <t>Pune AP</t>
  </si>
  <si>
    <t>Raipur</t>
  </si>
  <si>
    <t>Ramagundam RS</t>
  </si>
  <si>
    <t>JH</t>
  </si>
  <si>
    <t>Ranchi-Munda Intl AP</t>
  </si>
  <si>
    <t>Raxaul AP</t>
  </si>
  <si>
    <t>Roorkee</t>
  </si>
  <si>
    <t>ML</t>
  </si>
  <si>
    <t>Shillong</t>
  </si>
  <si>
    <t>Surat</t>
  </si>
  <si>
    <t>Tezpur</t>
  </si>
  <si>
    <t>Vishakhapatnam</t>
  </si>
  <si>
    <t>Kodaikanal</t>
  </si>
  <si>
    <t>AN</t>
  </si>
  <si>
    <t>Port Blair</t>
  </si>
  <si>
    <t>JK</t>
  </si>
  <si>
    <t>Srinagar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</si>
</sst>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AD21-93FF-4B99-B3ED-7668457475CA}">
  <dimension ref="A1:J63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7.7109375" bestFit="1" customWidth="1"/>
    <col min="2" max="2" width="5.28515625" bestFit="1" customWidth="1"/>
    <col min="3" max="3" width="28.28515625" bestFit="1" customWidth="1"/>
    <col min="4" max="4" width="7" bestFit="1" customWidth="1"/>
    <col min="5" max="5" width="11.140625" bestFit="1" customWidth="1"/>
  </cols>
  <sheetData>
    <row r="1" spans="1:10" ht="45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t="s">
        <v>9</v>
      </c>
    </row>
    <row r="2" spans="1:10" x14ac:dyDescent="0.25">
      <c r="A2" t="s">
        <v>10</v>
      </c>
      <c r="B2" t="s">
        <v>11</v>
      </c>
      <c r="C2" t="s">
        <v>12</v>
      </c>
      <c r="D2">
        <v>426470</v>
      </c>
      <c r="E2" t="s">
        <v>13</v>
      </c>
      <c r="F2">
        <v>23.07</v>
      </c>
      <c r="G2">
        <v>72.63</v>
      </c>
      <c r="H2">
        <v>5.5</v>
      </c>
      <c r="I2">
        <v>55</v>
      </c>
      <c r="J2" t="str">
        <f>HYPERLINK("https://climate.onebuilding.org/WMO_Region_2_Asia/IND_India/GJ_Gujarat/IND_GJ_Ahmedabad-Patel.Intl.AP.426470_ISHRAE2014.zip")</f>
        <v>https://climate.onebuilding.org/WMO_Region_2_Asia/IND_India/GJ_Gujarat/IND_GJ_Ahmedabad-Patel.Intl.AP.426470_ISHRAE2014.zip</v>
      </c>
    </row>
    <row r="3" spans="1:10" x14ac:dyDescent="0.25">
      <c r="A3" t="s">
        <v>10</v>
      </c>
      <c r="B3" t="s">
        <v>14</v>
      </c>
      <c r="C3" t="s">
        <v>15</v>
      </c>
      <c r="D3">
        <v>420710</v>
      </c>
      <c r="E3" t="s">
        <v>13</v>
      </c>
      <c r="F3">
        <v>31.63</v>
      </c>
      <c r="G3">
        <v>74.87</v>
      </c>
      <c r="H3">
        <v>5.5</v>
      </c>
      <c r="I3">
        <v>234</v>
      </c>
      <c r="J3" t="str">
        <f>HYPERLINK("https://climate.onebuilding.org/WMO_Region_2_Asia/IND_India/PB_Punjab/IND_PB_Amritsar.420710_ISHRAE2014.zip")</f>
        <v>https://climate.onebuilding.org/WMO_Region_2_Asia/IND_India/PB_Punjab/IND_PB_Amritsar.420710_ISHRAE2014.zip</v>
      </c>
    </row>
    <row r="4" spans="1:10" x14ac:dyDescent="0.25">
      <c r="A4" t="s">
        <v>10</v>
      </c>
      <c r="B4" t="s">
        <v>16</v>
      </c>
      <c r="C4" t="s">
        <v>17</v>
      </c>
      <c r="D4">
        <v>430140</v>
      </c>
      <c r="E4" t="s">
        <v>13</v>
      </c>
      <c r="F4">
        <v>19.850000000000001</v>
      </c>
      <c r="G4">
        <v>75.400000000000006</v>
      </c>
      <c r="H4">
        <v>5.5</v>
      </c>
      <c r="I4">
        <v>579</v>
      </c>
      <c r="J4" t="str">
        <f>HYPERLINK("https://climate.onebuilding.org/WMO_Region_2_Asia/IND_India/MH_Maharashtra/IND_MH_Aurangabad.AP.430140_ISHRAE2014.zip")</f>
        <v>https://climate.onebuilding.org/WMO_Region_2_Asia/IND_India/MH_Maharashtra/IND_MH_Aurangabad.AP.430140_ISHRAE2014.zip</v>
      </c>
    </row>
    <row r="5" spans="1:10" x14ac:dyDescent="0.25">
      <c r="A5" t="s">
        <v>10</v>
      </c>
      <c r="B5" t="s">
        <v>18</v>
      </c>
      <c r="C5" t="s">
        <v>19</v>
      </c>
      <c r="D5">
        <v>431980</v>
      </c>
      <c r="E5" t="s">
        <v>13</v>
      </c>
      <c r="F5">
        <v>15.85</v>
      </c>
      <c r="G5">
        <v>74.62</v>
      </c>
      <c r="H5">
        <v>5.5</v>
      </c>
      <c r="I5">
        <v>747</v>
      </c>
      <c r="J5" t="str">
        <f>HYPERLINK("https://climate.onebuilding.org/WMO_Region_2_Asia/IND_India/KA_Karnataka/IND_KA_Belgaum-Sambre.AP.431980_ISHRAE2014.zip")</f>
        <v>https://climate.onebuilding.org/WMO_Region_2_Asia/IND_India/KA_Karnataka/IND_KA_Belgaum-Sambre.AP.431980_ISHRAE2014.zip</v>
      </c>
    </row>
    <row r="6" spans="1:10" x14ac:dyDescent="0.25">
      <c r="A6" t="s">
        <v>10</v>
      </c>
      <c r="B6" t="s">
        <v>18</v>
      </c>
      <c r="C6" t="s">
        <v>20</v>
      </c>
      <c r="D6">
        <v>432950</v>
      </c>
      <c r="E6" t="s">
        <v>13</v>
      </c>
      <c r="F6">
        <v>12.97</v>
      </c>
      <c r="G6">
        <v>77.58</v>
      </c>
      <c r="H6">
        <v>5.5</v>
      </c>
      <c r="I6">
        <v>921</v>
      </c>
      <c r="J6" t="str">
        <f>HYPERLINK("https://climate.onebuilding.org/WMO_Region_2_Asia/IND_India/KA_Karnataka/IND_KA_Bengaluru.432950_ISHRAE2014.zip")</f>
        <v>https://climate.onebuilding.org/WMO_Region_2_Asia/IND_India/KA_Karnataka/IND_KA_Bengaluru.432950_ISHRAE2014.zip</v>
      </c>
    </row>
    <row r="7" spans="1:10" x14ac:dyDescent="0.25">
      <c r="A7" t="s">
        <v>10</v>
      </c>
      <c r="B7" t="s">
        <v>21</v>
      </c>
      <c r="C7" t="s">
        <v>22</v>
      </c>
      <c r="D7">
        <v>426670</v>
      </c>
      <c r="E7" t="s">
        <v>13</v>
      </c>
      <c r="F7">
        <v>23.28</v>
      </c>
      <c r="G7">
        <v>77.349999999999994</v>
      </c>
      <c r="H7">
        <v>5.5</v>
      </c>
      <c r="I7">
        <v>523</v>
      </c>
      <c r="J7" t="str">
        <f>HYPERLINK("https://climate.onebuilding.org/WMO_Region_2_Asia/IND_India/MP_Madhya_Pradesh/IND_MP_Bhopal-Bhoj.AP.426670_ISHRAE2014.zip")</f>
        <v>https://climate.onebuilding.org/WMO_Region_2_Asia/IND_India/MP_Madhya_Pradesh/IND_MP_Bhopal-Bhoj.AP.426670_ISHRAE2014.zip</v>
      </c>
    </row>
    <row r="8" spans="1:10" x14ac:dyDescent="0.25">
      <c r="A8" t="s">
        <v>10</v>
      </c>
      <c r="B8" t="s">
        <v>23</v>
      </c>
      <c r="C8" t="s">
        <v>24</v>
      </c>
      <c r="D8">
        <v>429710</v>
      </c>
      <c r="E8" t="s">
        <v>13</v>
      </c>
      <c r="F8">
        <v>20.25</v>
      </c>
      <c r="G8">
        <v>85.83</v>
      </c>
      <c r="H8">
        <v>5.5</v>
      </c>
      <c r="I8">
        <v>46</v>
      </c>
      <c r="J8" t="str">
        <f>HYPERLINK("https://climate.onebuilding.org/WMO_Region_2_Asia/IND_India/OR_Odisha/IND_OR_Bhubaneshwar-Patnaik.Intl.AP.429710_ISHRAE2014.zip")</f>
        <v>https://climate.onebuilding.org/WMO_Region_2_Asia/IND_India/OR_Odisha/IND_OR_Bhubaneshwar-Patnaik.Intl.AP.429710_ISHRAE2014.zip</v>
      </c>
    </row>
    <row r="9" spans="1:10" x14ac:dyDescent="0.25">
      <c r="A9" t="s">
        <v>10</v>
      </c>
      <c r="B9" t="s">
        <v>11</v>
      </c>
      <c r="C9" t="s">
        <v>25</v>
      </c>
      <c r="D9">
        <v>426340</v>
      </c>
      <c r="E9" t="s">
        <v>13</v>
      </c>
      <c r="F9">
        <v>23.25</v>
      </c>
      <c r="G9">
        <v>69.67</v>
      </c>
      <c r="H9">
        <v>5.5</v>
      </c>
      <c r="I9">
        <v>80</v>
      </c>
      <c r="J9" t="str">
        <f>HYPERLINK("https://climate.onebuilding.org/WMO_Region_2_Asia/IND_India/GJ_Gujarat/IND_GJ_Bhuj.426340_ISHRAE2014.zip")</f>
        <v>https://climate.onebuilding.org/WMO_Region_2_Asia/IND_India/GJ_Gujarat/IND_GJ_Bhuj.426340_ISHRAE2014.zip</v>
      </c>
    </row>
    <row r="10" spans="1:10" x14ac:dyDescent="0.25">
      <c r="A10" t="s">
        <v>10</v>
      </c>
      <c r="B10" t="s">
        <v>26</v>
      </c>
      <c r="C10" t="s">
        <v>27</v>
      </c>
      <c r="D10">
        <v>432790</v>
      </c>
      <c r="E10" t="s">
        <v>13</v>
      </c>
      <c r="F10">
        <v>13</v>
      </c>
      <c r="G10">
        <v>80.180000000000007</v>
      </c>
      <c r="H10">
        <v>5.5</v>
      </c>
      <c r="I10">
        <v>16</v>
      </c>
      <c r="J10" t="str">
        <f>HYPERLINK("https://climate.onebuilding.org/WMO_Region_2_Asia/IND_India/TN_Tamil_Nadu/IND_TN_Chennai.Intl.AP.432790_ISHRAE2014.zip")</f>
        <v>https://climate.onebuilding.org/WMO_Region_2_Asia/IND_India/TN_Tamil_Nadu/IND_TN_Chennai.Intl.AP.432790_ISHRAE2014.zip</v>
      </c>
    </row>
    <row r="11" spans="1:10" x14ac:dyDescent="0.25">
      <c r="A11" t="s">
        <v>10</v>
      </c>
      <c r="B11" t="s">
        <v>18</v>
      </c>
      <c r="C11" t="s">
        <v>28</v>
      </c>
      <c r="D11">
        <v>432330</v>
      </c>
      <c r="E11" t="s">
        <v>13</v>
      </c>
      <c r="F11">
        <v>14.23</v>
      </c>
      <c r="G11">
        <v>76.430000000000007</v>
      </c>
      <c r="H11">
        <v>5.5</v>
      </c>
      <c r="I11">
        <v>733</v>
      </c>
      <c r="J11" t="str">
        <f>HYPERLINK("https://climate.onebuilding.org/WMO_Region_2_Asia/IND_India/KA_Karnataka/IND_KA_Chitradurga.432330_ISHRAE2014.zip")</f>
        <v>https://climate.onebuilding.org/WMO_Region_2_Asia/IND_India/KA_Karnataka/IND_KA_Chitradurga.432330_ISHRAE2014.zip</v>
      </c>
    </row>
    <row r="12" spans="1:10" x14ac:dyDescent="0.25">
      <c r="A12" t="s">
        <v>10</v>
      </c>
      <c r="B12" t="s">
        <v>29</v>
      </c>
      <c r="C12" t="s">
        <v>30</v>
      </c>
      <c r="D12">
        <v>421110</v>
      </c>
      <c r="E12" t="s">
        <v>13</v>
      </c>
      <c r="F12">
        <v>30.32</v>
      </c>
      <c r="G12">
        <v>78.03</v>
      </c>
      <c r="H12">
        <v>5.5</v>
      </c>
      <c r="I12">
        <v>682</v>
      </c>
      <c r="J12" t="str">
        <f>HYPERLINK("https://climate.onebuilding.org/WMO_Region_2_Asia/IND_India/UT_Uttarakhand/IND_UT_Dehradun.421110_ISHRAE2014.zip")</f>
        <v>https://climate.onebuilding.org/WMO_Region_2_Asia/IND_India/UT_Uttarakhand/IND_UT_Dehradun.421110_ISHRAE2014.zip</v>
      </c>
    </row>
    <row r="13" spans="1:10" x14ac:dyDescent="0.25">
      <c r="A13" t="s">
        <v>10</v>
      </c>
      <c r="B13" t="s">
        <v>31</v>
      </c>
      <c r="C13" t="s">
        <v>32</v>
      </c>
      <c r="D13">
        <v>421310</v>
      </c>
      <c r="E13" t="s">
        <v>13</v>
      </c>
      <c r="F13">
        <v>29.17</v>
      </c>
      <c r="G13">
        <v>75.73</v>
      </c>
      <c r="H13">
        <v>5.5</v>
      </c>
      <c r="I13">
        <v>221</v>
      </c>
      <c r="J13" t="str">
        <f>HYPERLINK("https://climate.onebuilding.org/WMO_Region_2_Asia/IND_India/HR_Haryana/IND_HR_Hissar.421310_ISHRAE2014.zip")</f>
        <v>https://climate.onebuilding.org/WMO_Region_2_Asia/IND_India/HR_Haryana/IND_HR_Hissar.421310_ISHRAE2014.zip</v>
      </c>
    </row>
    <row r="14" spans="1:10" x14ac:dyDescent="0.25">
      <c r="A14" t="s">
        <v>10</v>
      </c>
      <c r="B14" t="s">
        <v>31</v>
      </c>
      <c r="C14" t="s">
        <v>33</v>
      </c>
      <c r="D14">
        <v>431280</v>
      </c>
      <c r="E14" t="s">
        <v>13</v>
      </c>
      <c r="F14">
        <v>17.45</v>
      </c>
      <c r="G14">
        <v>78.47</v>
      </c>
      <c r="H14">
        <v>5.5</v>
      </c>
      <c r="I14">
        <v>545</v>
      </c>
      <c r="J14" t="str">
        <f>HYPERLINK("https://climate.onebuilding.org/WMO_Region_2_Asia/IND_India/TG_Telangana/IND_TG_Hyderabad-Gandhi.Intl.AP.431280_ISHRAE2014.zip")</f>
        <v>https://climate.onebuilding.org/WMO_Region_2_Asia/IND_India/TG_Telangana/IND_TG_Hyderabad-Gandhi.Intl.AP.431280_ISHRAE2014.zip</v>
      </c>
    </row>
    <row r="15" spans="1:10" x14ac:dyDescent="0.25">
      <c r="A15" t="s">
        <v>10</v>
      </c>
      <c r="B15" t="s">
        <v>34</v>
      </c>
      <c r="C15" t="s">
        <v>35</v>
      </c>
      <c r="D15">
        <v>423480</v>
      </c>
      <c r="E15" t="s">
        <v>13</v>
      </c>
      <c r="F15">
        <v>26.82</v>
      </c>
      <c r="G15">
        <v>75.8</v>
      </c>
      <c r="H15">
        <v>5.5</v>
      </c>
      <c r="I15">
        <v>390</v>
      </c>
      <c r="J15" t="str">
        <f>HYPERLINK("https://climate.onebuilding.org/WMO_Region_2_Asia/IND_India/RJ_Rajasthan/IND_RJ_Jaipur.Intl.AP.423480_ISHRAE2014.zip")</f>
        <v>https://climate.onebuilding.org/WMO_Region_2_Asia/IND_India/RJ_Rajasthan/IND_RJ_Jaipur.Intl.AP.423480_ISHRAE2014.zip</v>
      </c>
    </row>
    <row r="16" spans="1:10" x14ac:dyDescent="0.25">
      <c r="A16" t="s">
        <v>10</v>
      </c>
      <c r="B16" t="s">
        <v>34</v>
      </c>
      <c r="C16" t="s">
        <v>36</v>
      </c>
      <c r="D16">
        <v>423280</v>
      </c>
      <c r="E16" t="s">
        <v>13</v>
      </c>
      <c r="F16">
        <v>26.9</v>
      </c>
      <c r="G16">
        <v>70.92</v>
      </c>
      <c r="H16">
        <v>5.5</v>
      </c>
      <c r="I16">
        <v>231</v>
      </c>
      <c r="J16" t="str">
        <f>HYPERLINK("https://climate.onebuilding.org/WMO_Region_2_Asia/IND_India/RJ_Rajasthan/IND_RJ_Jaisalmer.423280_ISHRAE2014.zip")</f>
        <v>https://climate.onebuilding.org/WMO_Region_2_Asia/IND_India/RJ_Rajasthan/IND_RJ_Jaisalmer.423280_ISHRAE2014.zip</v>
      </c>
    </row>
    <row r="17" spans="1:10" x14ac:dyDescent="0.25">
      <c r="A17" t="s">
        <v>10</v>
      </c>
      <c r="B17" t="s">
        <v>34</v>
      </c>
      <c r="C17" t="s">
        <v>37</v>
      </c>
      <c r="D17">
        <v>423390</v>
      </c>
      <c r="E17" t="s">
        <v>13</v>
      </c>
      <c r="F17">
        <v>26.3</v>
      </c>
      <c r="G17">
        <v>73.02</v>
      </c>
      <c r="H17">
        <v>5.5</v>
      </c>
      <c r="I17">
        <v>224</v>
      </c>
      <c r="J17" t="str">
        <f>HYPERLINK("https://climate.onebuilding.org/WMO_Region_2_Asia/IND_India/RJ_Rajasthan/IND_RJ_Jodhpur.423390_ISHRAE2014.zip")</f>
        <v>https://climate.onebuilding.org/WMO_Region_2_Asia/IND_India/RJ_Rajasthan/IND_RJ_Jodhpur.423390_ISHRAE2014.zip</v>
      </c>
    </row>
    <row r="18" spans="1:10" x14ac:dyDescent="0.25">
      <c r="A18" t="s">
        <v>10</v>
      </c>
      <c r="B18" t="s">
        <v>38</v>
      </c>
      <c r="C18" t="s">
        <v>39</v>
      </c>
      <c r="D18">
        <v>428090</v>
      </c>
      <c r="E18" t="s">
        <v>13</v>
      </c>
      <c r="F18">
        <v>22.65</v>
      </c>
      <c r="G18">
        <v>88.45</v>
      </c>
      <c r="H18">
        <v>5.5</v>
      </c>
      <c r="I18">
        <v>6</v>
      </c>
      <c r="J18" t="str">
        <f>HYPERLINK("https://climate.onebuilding.org/WMO_Region_2_Asia/IND_India/WB_West_Bengal/IND_WB_Kolkata-Bose.Intl.AP.428090_ISHRAE2014.zip")</f>
        <v>https://climate.onebuilding.org/WMO_Region_2_Asia/IND_India/WB_West_Bengal/IND_WB_Kolkata-Bose.Intl.AP.428090_ISHRAE2014.zip</v>
      </c>
    </row>
    <row r="19" spans="1:10" x14ac:dyDescent="0.25">
      <c r="A19" t="s">
        <v>10</v>
      </c>
      <c r="B19" t="s">
        <v>40</v>
      </c>
      <c r="C19" t="s">
        <v>41</v>
      </c>
      <c r="D19">
        <v>432130</v>
      </c>
      <c r="E19" t="s">
        <v>13</v>
      </c>
      <c r="F19">
        <v>15.8</v>
      </c>
      <c r="G19">
        <v>78.069999999999993</v>
      </c>
      <c r="H19">
        <v>5.5</v>
      </c>
      <c r="I19">
        <v>281</v>
      </c>
      <c r="J19" t="str">
        <f>HYPERLINK("https://climate.onebuilding.org/WMO_Region_2_Asia/IND_India/AP_Andhra_Pradesh/IND_AP_Kurnool.432130_ISHRAE2014.zip")</f>
        <v>https://climate.onebuilding.org/WMO_Region_2_Asia/IND_India/AP_Andhra_Pradesh/IND_AP_Kurnool.432130_ISHRAE2014.zip</v>
      </c>
    </row>
    <row r="20" spans="1:10" x14ac:dyDescent="0.25">
      <c r="A20" t="s">
        <v>10</v>
      </c>
      <c r="B20" t="s">
        <v>42</v>
      </c>
      <c r="C20" t="s">
        <v>43</v>
      </c>
      <c r="D20">
        <v>423690</v>
      </c>
      <c r="E20" t="s">
        <v>13</v>
      </c>
      <c r="F20">
        <v>26.75</v>
      </c>
      <c r="G20">
        <v>80.88</v>
      </c>
      <c r="H20">
        <v>5.5</v>
      </c>
      <c r="I20">
        <v>128</v>
      </c>
      <c r="J20" t="str">
        <f>HYPERLINK("https://climate.onebuilding.org/WMO_Region_2_Asia/IND_India/UP_Uttar_Pradesh/IND_UP_Lucknow-Amausi-Singh.Intl.AP.423690_ISHRAE2014.zip")</f>
        <v>https://climate.onebuilding.org/WMO_Region_2_Asia/IND_India/UP_Uttar_Pradesh/IND_UP_Lucknow-Amausi-Singh.Intl.AP.423690_ISHRAE2014.zip</v>
      </c>
    </row>
    <row r="21" spans="1:10" x14ac:dyDescent="0.25">
      <c r="A21" t="s">
        <v>10</v>
      </c>
      <c r="B21" t="s">
        <v>16</v>
      </c>
      <c r="C21" t="s">
        <v>44</v>
      </c>
      <c r="D21">
        <v>430030</v>
      </c>
      <c r="E21" t="s">
        <v>13</v>
      </c>
      <c r="F21">
        <v>19.12</v>
      </c>
      <c r="G21">
        <v>72.849999999999994</v>
      </c>
      <c r="H21">
        <v>5.5</v>
      </c>
      <c r="I21">
        <v>14</v>
      </c>
      <c r="J21" t="str">
        <f>HYPERLINK("https://climate.onebuilding.org/WMO_Region_2_Asia/IND_India/MH_Maharashtra/IND_MH_Mumbai-Andheri.RS.430030_ISHRAE2014.zip")</f>
        <v>https://climate.onebuilding.org/WMO_Region_2_Asia/IND_India/MH_Maharashtra/IND_MH_Mumbai-Andheri.RS.430030_ISHRAE2014.zip</v>
      </c>
    </row>
    <row r="22" spans="1:10" x14ac:dyDescent="0.25">
      <c r="A22" t="s">
        <v>10</v>
      </c>
      <c r="B22" t="s">
        <v>16</v>
      </c>
      <c r="C22" t="s">
        <v>45</v>
      </c>
      <c r="D22">
        <v>428670</v>
      </c>
      <c r="E22" t="s">
        <v>13</v>
      </c>
      <c r="F22">
        <v>21.1</v>
      </c>
      <c r="G22">
        <v>79.05</v>
      </c>
      <c r="H22">
        <v>5.5</v>
      </c>
      <c r="I22">
        <v>310</v>
      </c>
      <c r="J22" t="str">
        <f>HYPERLINK("https://climate.onebuilding.org/WMO_Region_2_Asia/IND_India/MH_Maharashtra/IND_MH_Nagpur-Ambedkar.Intl.AP.428670_ISHRAE2014.zip")</f>
        <v>https://climate.onebuilding.org/WMO_Region_2_Asia/IND_India/MH_Maharashtra/IND_MH_Nagpur-Ambedkar.Intl.AP.428670_ISHRAE2014.zip</v>
      </c>
    </row>
    <row r="23" spans="1:10" x14ac:dyDescent="0.25">
      <c r="A23" t="s">
        <v>10</v>
      </c>
      <c r="B23" t="s">
        <v>40</v>
      </c>
      <c r="C23" t="s">
        <v>46</v>
      </c>
      <c r="D23">
        <v>432450</v>
      </c>
      <c r="E23" t="s">
        <v>13</v>
      </c>
      <c r="F23">
        <v>14.45</v>
      </c>
      <c r="G23">
        <v>79.98</v>
      </c>
      <c r="H23">
        <v>5.5</v>
      </c>
      <c r="I23">
        <v>20</v>
      </c>
      <c r="J23" t="str">
        <f>HYPERLINK("https://climate.onebuilding.org/WMO_Region_2_Asia/IND_India/AP_Andhra_Pradesh/IND_AP_Nellore.432450_ISHRAE2014.zip")</f>
        <v>https://climate.onebuilding.org/WMO_Region_2_Asia/IND_India/AP_Andhra_Pradesh/IND_AP_Nellore.432450_ISHRAE2014.zip</v>
      </c>
    </row>
    <row r="24" spans="1:10" x14ac:dyDescent="0.25">
      <c r="A24" t="s">
        <v>10</v>
      </c>
      <c r="B24" t="s">
        <v>47</v>
      </c>
      <c r="C24" t="s">
        <v>48</v>
      </c>
      <c r="D24">
        <v>421820</v>
      </c>
      <c r="E24" t="s">
        <v>13</v>
      </c>
      <c r="F24">
        <v>28.58</v>
      </c>
      <c r="G24">
        <v>77.2</v>
      </c>
      <c r="H24">
        <v>5.5</v>
      </c>
      <c r="I24">
        <v>216</v>
      </c>
      <c r="J24" t="str">
        <f>HYPERLINK("https://climate.onebuilding.org/WMO_Region_2_Asia/IND_India/DL_Delhi/IND_DL_New.Delhi-Safdarjung.AP.421820_ISHRAE2014.zip")</f>
        <v>https://climate.onebuilding.org/WMO_Region_2_Asia/IND_India/DL_Delhi/IND_DL_New.Delhi-Safdarjung.AP.421820_ISHRAE2014.zip</v>
      </c>
    </row>
    <row r="25" spans="1:10" x14ac:dyDescent="0.25">
      <c r="A25" t="s">
        <v>10</v>
      </c>
      <c r="B25" t="s">
        <v>49</v>
      </c>
      <c r="C25" t="s">
        <v>50</v>
      </c>
      <c r="D25">
        <v>431920</v>
      </c>
      <c r="E25" t="s">
        <v>13</v>
      </c>
      <c r="F25">
        <v>15.48</v>
      </c>
      <c r="G25">
        <v>73.819999999999993</v>
      </c>
      <c r="H25">
        <v>5.5</v>
      </c>
      <c r="I25">
        <v>60</v>
      </c>
      <c r="J25" t="str">
        <f>HYPERLINK("https://climate.onebuilding.org/WMO_Region_2_Asia/IND_India/GA_Goa/IND_GA_Panjim.431920_ISHRAE2014.zip")</f>
        <v>https://climate.onebuilding.org/WMO_Region_2_Asia/IND_India/GA_Goa/IND_GA_Panjim.431920_ISHRAE2014.zip</v>
      </c>
    </row>
    <row r="26" spans="1:10" x14ac:dyDescent="0.25">
      <c r="A26" t="s">
        <v>10</v>
      </c>
      <c r="B26" t="s">
        <v>11</v>
      </c>
      <c r="C26" t="s">
        <v>51</v>
      </c>
      <c r="D26">
        <v>427370</v>
      </c>
      <c r="E26" t="s">
        <v>13</v>
      </c>
      <c r="F26">
        <v>22.3</v>
      </c>
      <c r="G26">
        <v>70.78</v>
      </c>
      <c r="H26">
        <v>5.5</v>
      </c>
      <c r="I26">
        <v>138</v>
      </c>
      <c r="J26" t="str">
        <f>HYPERLINK("https://climate.onebuilding.org/WMO_Region_2_Asia/IND_India/GJ_Gujarat/IND_GJ_Rajkot.AP.427370_ISHRAE2014.zip")</f>
        <v>https://climate.onebuilding.org/WMO_Region_2_Asia/IND_India/GJ_Gujarat/IND_GJ_Rajkot.AP.427370_ISHRAE2014.zip</v>
      </c>
    </row>
    <row r="27" spans="1:10" x14ac:dyDescent="0.25">
      <c r="A27" t="s">
        <v>10</v>
      </c>
      <c r="B27" t="s">
        <v>16</v>
      </c>
      <c r="C27" t="s">
        <v>52</v>
      </c>
      <c r="D27">
        <v>431100</v>
      </c>
      <c r="E27" t="s">
        <v>13</v>
      </c>
      <c r="F27">
        <v>16.98</v>
      </c>
      <c r="G27">
        <v>73.33</v>
      </c>
      <c r="H27">
        <v>5.5</v>
      </c>
      <c r="I27">
        <v>67</v>
      </c>
      <c r="J27" t="str">
        <f>HYPERLINK("https://climate.onebuilding.org/WMO_Region_2_Asia/IND_India/MH_Maharashtra/IND_MH_Ratnagiri.431100_ISHRAE2014.zip")</f>
        <v>https://climate.onebuilding.org/WMO_Region_2_Asia/IND_India/MH_Maharashtra/IND_MH_Ratnagiri.431100_ISHRAE2014.zip</v>
      </c>
    </row>
    <row r="28" spans="1:10" x14ac:dyDescent="0.25">
      <c r="A28" t="s">
        <v>10</v>
      </c>
      <c r="B28" t="s">
        <v>16</v>
      </c>
      <c r="C28" t="s">
        <v>53</v>
      </c>
      <c r="D28">
        <v>431170</v>
      </c>
      <c r="E28" t="s">
        <v>13</v>
      </c>
      <c r="F28">
        <v>17.670000000000002</v>
      </c>
      <c r="G28">
        <v>75.900000000000006</v>
      </c>
      <c r="H28">
        <v>5.5</v>
      </c>
      <c r="I28">
        <v>479</v>
      </c>
      <c r="J28" t="str">
        <f>HYPERLINK("https://climate.onebuilding.org/WMO_Region_2_Asia/IND_India/MH_Maharashtra/IND_MH_Solapur.431170_ISHRAE2014.zip")</f>
        <v>https://climate.onebuilding.org/WMO_Region_2_Asia/IND_India/MH_Maharashtra/IND_MH_Solapur.431170_ISHRAE2014.zip</v>
      </c>
    </row>
    <row r="29" spans="1:10" x14ac:dyDescent="0.25">
      <c r="A29" t="s">
        <v>10</v>
      </c>
      <c r="B29" t="s">
        <v>54</v>
      </c>
      <c r="C29" t="s">
        <v>55</v>
      </c>
      <c r="D29">
        <v>433710</v>
      </c>
      <c r="E29" t="s">
        <v>13</v>
      </c>
      <c r="F29">
        <v>8.48</v>
      </c>
      <c r="G29">
        <v>76.95</v>
      </c>
      <c r="H29">
        <v>5.5</v>
      </c>
      <c r="I29">
        <v>64</v>
      </c>
      <c r="J29" t="str">
        <f>HYPERLINK("https://climate.onebuilding.org/WMO_Region_2_Asia/IND_India/KL_Kerala/IND_KL_Thiruvananthapuram.433710_ISHRAE2014.zip")</f>
        <v>https://climate.onebuilding.org/WMO_Region_2_Asia/IND_India/KL_Kerala/IND_KL_Thiruvananthapuram.433710_ISHRAE2014.zip</v>
      </c>
    </row>
    <row r="30" spans="1:10" x14ac:dyDescent="0.25">
      <c r="A30" t="s">
        <v>10</v>
      </c>
      <c r="B30" t="s">
        <v>26</v>
      </c>
      <c r="C30" t="s">
        <v>56</v>
      </c>
      <c r="D30">
        <v>433440</v>
      </c>
      <c r="E30" t="s">
        <v>13</v>
      </c>
      <c r="F30">
        <v>10.77</v>
      </c>
      <c r="G30">
        <v>78.72</v>
      </c>
      <c r="H30">
        <v>5.5</v>
      </c>
      <c r="I30">
        <v>88</v>
      </c>
      <c r="J30" t="str">
        <f>HYPERLINK("https://climate.onebuilding.org/WMO_Region_2_Asia/IND_India/TN_Tamil_Nadu/IND_TN_Tiruchirapalli.Intl.AP.433440_ISHRAE2014.zip")</f>
        <v>https://climate.onebuilding.org/WMO_Region_2_Asia/IND_India/TN_Tamil_Nadu/IND_TN_Tiruchirapalli.Intl.AP.433440_ISHRAE2014.zip</v>
      </c>
    </row>
    <row r="31" spans="1:10" x14ac:dyDescent="0.25">
      <c r="A31" t="s">
        <v>10</v>
      </c>
      <c r="B31" t="s">
        <v>42</v>
      </c>
      <c r="C31" t="s">
        <v>57</v>
      </c>
      <c r="D31">
        <v>424790</v>
      </c>
      <c r="E31" t="s">
        <v>13</v>
      </c>
      <c r="F31">
        <v>25.45</v>
      </c>
      <c r="G31">
        <v>82.87</v>
      </c>
      <c r="H31">
        <v>5.5</v>
      </c>
      <c r="I31">
        <v>85</v>
      </c>
      <c r="J31" t="str">
        <f>HYPERLINK("https://climate.onebuilding.org/WMO_Region_2_Asia/IND_India/UP_Uttar_Pradesh/IND_UP_Varanasi-Shastri.Intl.AP.424790_ISHRAE2014.zip")</f>
        <v>https://climate.onebuilding.org/WMO_Region_2_Asia/IND_India/UP_Uttar_Pradesh/IND_UP_Varanasi-Shastri.Intl.AP.424790_ISHRAE2014.zip</v>
      </c>
    </row>
    <row r="32" spans="1:10" x14ac:dyDescent="0.25">
      <c r="A32" t="s">
        <v>10</v>
      </c>
      <c r="B32" t="s">
        <v>11</v>
      </c>
      <c r="C32" t="s">
        <v>58</v>
      </c>
      <c r="D32">
        <v>429090</v>
      </c>
      <c r="E32" t="s">
        <v>13</v>
      </c>
      <c r="F32">
        <v>20.9</v>
      </c>
      <c r="G32">
        <v>70.37</v>
      </c>
      <c r="H32">
        <v>5.5</v>
      </c>
      <c r="I32">
        <v>8</v>
      </c>
      <c r="J32" t="str">
        <f>HYPERLINK("https://climate.onebuilding.org/WMO_Region_2_Asia/IND_India/GJ_Gujarat/IND_GJ_Veraval.429090_ISHRAE2014.zip")</f>
        <v>https://climate.onebuilding.org/WMO_Region_2_Asia/IND_India/GJ_Gujarat/IND_GJ_Veraval.429090_ISHRAE2014.zip</v>
      </c>
    </row>
    <row r="33" spans="1:10" x14ac:dyDescent="0.25">
      <c r="A33" t="s">
        <v>10</v>
      </c>
      <c r="B33" t="s">
        <v>16</v>
      </c>
      <c r="C33" t="s">
        <v>59</v>
      </c>
      <c r="D33">
        <v>429340</v>
      </c>
      <c r="E33" t="s">
        <v>13</v>
      </c>
      <c r="F33">
        <v>20.7</v>
      </c>
      <c r="G33">
        <v>77.069999999999993</v>
      </c>
      <c r="H33">
        <v>5.5</v>
      </c>
      <c r="I33">
        <v>309</v>
      </c>
      <c r="J33" t="str">
        <f>HYPERLINK("https://climate.onebuilding.org/WMO_Region_2_Asia/IND_India/MH_Maharashtra/IND_MH_Akola.AP.429340_ISHRAE2014.zip")</f>
        <v>https://climate.onebuilding.org/WMO_Region_2_Asia/IND_India/MH_Maharashtra/IND_MH_Akola.AP.429340_ISHRAE2014.zip</v>
      </c>
    </row>
    <row r="34" spans="1:10" x14ac:dyDescent="0.25">
      <c r="A34" t="s">
        <v>10</v>
      </c>
      <c r="B34" t="s">
        <v>42</v>
      </c>
      <c r="C34" t="s">
        <v>60</v>
      </c>
      <c r="D34">
        <v>424750</v>
      </c>
      <c r="E34" t="s">
        <v>13</v>
      </c>
      <c r="F34">
        <v>25.45</v>
      </c>
      <c r="G34">
        <v>81.73</v>
      </c>
      <c r="H34">
        <v>5.5</v>
      </c>
      <c r="I34">
        <v>98</v>
      </c>
      <c r="J34" t="str">
        <f>HYPERLINK("https://climate.onebuilding.org/WMO_Region_2_Asia/IND_India/UP_Uttar_Pradesh/IND_UP_Allahabad-Bamrauli.AP.424750_ISHRAE2014.zip")</f>
        <v>https://climate.onebuilding.org/WMO_Region_2_Asia/IND_India/UP_Uttar_Pradesh/IND_UP_Allahabad-Bamrauli.AP.424750_ISHRAE2014.zip</v>
      </c>
    </row>
    <row r="35" spans="1:10" x14ac:dyDescent="0.25">
      <c r="A35" t="s">
        <v>10</v>
      </c>
      <c r="B35" t="s">
        <v>34</v>
      </c>
      <c r="C35" t="s">
        <v>61</v>
      </c>
      <c r="D35">
        <v>424350</v>
      </c>
      <c r="E35" t="s">
        <v>13</v>
      </c>
      <c r="F35">
        <v>25.75</v>
      </c>
      <c r="G35">
        <v>71.38</v>
      </c>
      <c r="H35">
        <v>5.5</v>
      </c>
      <c r="I35">
        <v>194</v>
      </c>
      <c r="J35" t="str">
        <f>HYPERLINK("https://climate.onebuilding.org/WMO_Region_2_Asia/IND_India/RJ_Rajasthan/IND_RJ_Barmer.424350_ISHRAE2014.zip")</f>
        <v>https://climate.onebuilding.org/WMO_Region_2_Asia/IND_India/RJ_Rajasthan/IND_RJ_Barmer.424350_ISHRAE2014.zip</v>
      </c>
    </row>
    <row r="36" spans="1:10" x14ac:dyDescent="0.25">
      <c r="A36" t="s">
        <v>10</v>
      </c>
      <c r="B36" t="s">
        <v>62</v>
      </c>
      <c r="C36" t="s">
        <v>63</v>
      </c>
      <c r="D36">
        <v>424980</v>
      </c>
      <c r="E36" t="s">
        <v>13</v>
      </c>
      <c r="F36">
        <v>25.23</v>
      </c>
      <c r="G36">
        <v>86.95</v>
      </c>
      <c r="H36">
        <v>5.5</v>
      </c>
      <c r="I36">
        <v>49</v>
      </c>
      <c r="J36" t="str">
        <f>HYPERLINK("https://climate.onebuilding.org/WMO_Region_2_Asia/IND_India/BR_Bihar\IND_BR_Bhagalpur.424980_ISHRAE2014.zip")</f>
        <v>https://climate.onebuilding.org/WMO_Region_2_Asia/IND_India/BR_Bihar\IND_BR_Bhagalpur.424980_ISHRAE2014.zip</v>
      </c>
    </row>
    <row r="37" spans="1:10" x14ac:dyDescent="0.25">
      <c r="A37" t="s">
        <v>10</v>
      </c>
      <c r="B37" t="s">
        <v>34</v>
      </c>
      <c r="C37" t="s">
        <v>64</v>
      </c>
      <c r="D37">
        <v>421650</v>
      </c>
      <c r="E37" t="s">
        <v>13</v>
      </c>
      <c r="F37">
        <v>28</v>
      </c>
      <c r="G37">
        <v>73.3</v>
      </c>
      <c r="H37">
        <v>5.5</v>
      </c>
      <c r="I37">
        <v>224</v>
      </c>
      <c r="J37" t="str">
        <f>HYPERLINK("https://climate.onebuilding.org/WMO_Region_2_Asia/IND_India/RJ_Rajasthan/IND_RJ_Bikaner.421650_ISHRAE2014.zip")</f>
        <v>https://climate.onebuilding.org/WMO_Region_2_Asia/IND_India/RJ_Rajasthan/IND_RJ_Bikaner.421650_ISHRAE2014.zip</v>
      </c>
    </row>
    <row r="38" spans="1:10" x14ac:dyDescent="0.25">
      <c r="A38" t="s">
        <v>10</v>
      </c>
      <c r="B38" t="s">
        <v>65</v>
      </c>
      <c r="C38" t="s">
        <v>66</v>
      </c>
      <c r="D38">
        <v>423140</v>
      </c>
      <c r="E38" t="s">
        <v>13</v>
      </c>
      <c r="F38">
        <v>27.48</v>
      </c>
      <c r="G38">
        <v>95.02</v>
      </c>
      <c r="H38">
        <v>5.5</v>
      </c>
      <c r="I38">
        <v>111</v>
      </c>
      <c r="J38" t="str">
        <f>HYPERLINK("https://climate.onebuilding.org/WMO_Region_2_Asia/IND_India/AS_Assam/IND_AS_Dibrugarh.AP.423140_ISHRAE2014.zip")</f>
        <v>https://climate.onebuilding.org/WMO_Region_2_Asia/IND_India/AS_Assam/IND_AS_Dibrugarh.AP.423140_ISHRAE2014.zip</v>
      </c>
    </row>
    <row r="39" spans="1:10" x14ac:dyDescent="0.25">
      <c r="A39" t="s">
        <v>10</v>
      </c>
      <c r="B39" t="s">
        <v>42</v>
      </c>
      <c r="C39" t="s">
        <v>67</v>
      </c>
      <c r="D39">
        <v>423790</v>
      </c>
      <c r="E39" t="s">
        <v>13</v>
      </c>
      <c r="F39">
        <v>26.75</v>
      </c>
      <c r="G39">
        <v>83.37</v>
      </c>
      <c r="H39">
        <v>5.5</v>
      </c>
      <c r="I39">
        <v>77</v>
      </c>
      <c r="J39" t="str">
        <f>HYPERLINK("https://climate.onebuilding.org/WMO_Region_2_Asia/IND_India/UP_Uttar_Pradesh/IND_UP_Gorakhpur.423790_ISHRAE2014.zip")</f>
        <v>https://climate.onebuilding.org/WMO_Region_2_Asia/IND_India/UP_Uttar_Pradesh/IND_UP_Gorakhpur.423790_ISHRAE2014.zip</v>
      </c>
    </row>
    <row r="40" spans="1:10" x14ac:dyDescent="0.25">
      <c r="A40" t="s">
        <v>10</v>
      </c>
      <c r="B40" t="s">
        <v>65</v>
      </c>
      <c r="C40" t="s">
        <v>68</v>
      </c>
      <c r="D40">
        <v>424100</v>
      </c>
      <c r="E40" t="s">
        <v>13</v>
      </c>
      <c r="F40">
        <v>26.1</v>
      </c>
      <c r="G40">
        <v>91.58</v>
      </c>
      <c r="H40">
        <v>5.5</v>
      </c>
      <c r="I40">
        <v>54</v>
      </c>
      <c r="J40" t="str">
        <f>HYPERLINK("https://climate.onebuilding.org/WMO_Region_2_Asia/IND_India/AS_Assam/IND_AS_Guwahati-Bordoloi.Intl.AP.424100_ISHRAE2014.zip")</f>
        <v>https://climate.onebuilding.org/WMO_Region_2_Asia/IND_India/AS_Assam/IND_AS_Guwahati-Bordoloi.Intl.AP.424100_ISHRAE2014.zip</v>
      </c>
    </row>
    <row r="41" spans="1:10" x14ac:dyDescent="0.25">
      <c r="A41" t="s">
        <v>10</v>
      </c>
      <c r="B41" t="s">
        <v>21</v>
      </c>
      <c r="C41" t="s">
        <v>69</v>
      </c>
      <c r="D41">
        <v>423610</v>
      </c>
      <c r="E41" t="s">
        <v>13</v>
      </c>
      <c r="F41">
        <v>26.23</v>
      </c>
      <c r="G41">
        <v>78.25</v>
      </c>
      <c r="H41">
        <v>5.5</v>
      </c>
      <c r="I41">
        <v>207</v>
      </c>
      <c r="J41" t="str">
        <f>HYPERLINK("https://climate.onebuilding.org/WMO_Region_2_Asia/IND_India/MP_Madhya_Pradesh/IND_MP_Gwalior.423610_ISHRAE2014.zip")</f>
        <v>https://climate.onebuilding.org/WMO_Region_2_Asia/IND_India/MP_Madhya_Pradesh/IND_MP_Gwalior.423610_ISHRAE2014.zip</v>
      </c>
    </row>
    <row r="42" spans="1:10" x14ac:dyDescent="0.25">
      <c r="A42" t="s">
        <v>10</v>
      </c>
      <c r="B42" t="s">
        <v>70</v>
      </c>
      <c r="C42" t="s">
        <v>71</v>
      </c>
      <c r="D42">
        <v>426230</v>
      </c>
      <c r="E42" t="s">
        <v>13</v>
      </c>
      <c r="F42">
        <v>24.67</v>
      </c>
      <c r="G42">
        <v>93.9</v>
      </c>
      <c r="H42">
        <v>5.5</v>
      </c>
      <c r="I42">
        <v>774</v>
      </c>
      <c r="J42" t="str">
        <f>HYPERLINK("https://climate.onebuilding.org/WMO_Region_2_Asia/IND_India/MN_Manipur/IND_MN_Imphal.426230_ISHRAE2014.zip")</f>
        <v>https://climate.onebuilding.org/WMO_Region_2_Asia/IND_India/MN_Manipur/IND_MN_Imphal.426230_ISHRAE2014.zip</v>
      </c>
    </row>
    <row r="43" spans="1:10" x14ac:dyDescent="0.25">
      <c r="A43" t="s">
        <v>10</v>
      </c>
      <c r="B43" t="s">
        <v>21</v>
      </c>
      <c r="C43" t="s">
        <v>72</v>
      </c>
      <c r="D43">
        <v>427540</v>
      </c>
      <c r="E43" t="s">
        <v>13</v>
      </c>
      <c r="F43">
        <v>22.72</v>
      </c>
      <c r="G43">
        <v>75.8</v>
      </c>
      <c r="H43">
        <v>5.5</v>
      </c>
      <c r="I43">
        <v>567</v>
      </c>
      <c r="J43" t="str">
        <f>HYPERLINK("https://climate.onebuilding.org/WMO_Region_2_Asia/IND_India/MP_Madhya_Pradesh/IND_MP_Indore-Holkar.AP.427540_ISHRAE2014.zip")</f>
        <v>https://climate.onebuilding.org/WMO_Region_2_Asia/IND_India/MP_Madhya_Pradesh/IND_MP_Indore-Holkar.AP.427540_ISHRAE2014.zip</v>
      </c>
    </row>
    <row r="44" spans="1:10" x14ac:dyDescent="0.25">
      <c r="A44" t="s">
        <v>10</v>
      </c>
      <c r="B44" t="s">
        <v>21</v>
      </c>
      <c r="C44" t="s">
        <v>73</v>
      </c>
      <c r="D44">
        <v>426750</v>
      </c>
      <c r="E44" t="s">
        <v>13</v>
      </c>
      <c r="F44">
        <v>23.2</v>
      </c>
      <c r="G44">
        <v>79.95</v>
      </c>
      <c r="H44">
        <v>5.5</v>
      </c>
      <c r="I44">
        <v>393</v>
      </c>
      <c r="J44" t="str">
        <f>HYPERLINK("https://climate.onebuilding.org/WMO_Region_2_Asia/IND_India/MP_Madhya_Pradesh/IND_MP_Jabalpur.426750_ISHRAE2014.zip")</f>
        <v>https://climate.onebuilding.org/WMO_Region_2_Asia/IND_India/MP_Madhya_Pradesh/IND_MP_Jabalpur.426750_ISHRAE2014.zip</v>
      </c>
    </row>
    <row r="45" spans="1:10" x14ac:dyDescent="0.25">
      <c r="A45" t="s">
        <v>10</v>
      </c>
      <c r="B45" t="s">
        <v>74</v>
      </c>
      <c r="C45" t="s">
        <v>75</v>
      </c>
      <c r="D45">
        <v>430410</v>
      </c>
      <c r="E45" t="s">
        <v>13</v>
      </c>
      <c r="F45">
        <v>19.079999999999998</v>
      </c>
      <c r="G45">
        <v>82.03</v>
      </c>
      <c r="H45">
        <v>5.5</v>
      </c>
      <c r="I45">
        <v>553</v>
      </c>
      <c r="J45" t="str">
        <f>HYPERLINK("https://climate.onebuilding.org/WMO_Region_2_Asia/IND_India/CT_Chhattisgarh/IND_CT_Jagdalpur.430410_ISHRAE2014.zip")</f>
        <v>https://climate.onebuilding.org/WMO_Region_2_Asia/IND_India/CT_Chhattisgarh/IND_CT_Jagdalpur.430410_ISHRAE2014.zip</v>
      </c>
    </row>
    <row r="46" spans="1:10" x14ac:dyDescent="0.25">
      <c r="A46" t="s">
        <v>10</v>
      </c>
      <c r="B46" t="s">
        <v>11</v>
      </c>
      <c r="C46" t="s">
        <v>76</v>
      </c>
      <c r="D46">
        <v>427340</v>
      </c>
      <c r="E46" t="s">
        <v>13</v>
      </c>
      <c r="F46">
        <v>22.45</v>
      </c>
      <c r="G46">
        <v>70.08</v>
      </c>
      <c r="H46">
        <v>5.5</v>
      </c>
      <c r="I46">
        <v>20</v>
      </c>
      <c r="J46" t="str">
        <f>HYPERLINK("https://climate.onebuilding.org/WMO_Region_2_Asia/IND_India/GJ_Gujarat/IND_GJ_Jamnagar.427340_ISHRAE2014.zip")</f>
        <v>https://climate.onebuilding.org/WMO_Region_2_Asia/IND_India/GJ_Gujarat/IND_GJ_Jamnagar.427340_ISHRAE2014.zip</v>
      </c>
    </row>
    <row r="47" spans="1:10" x14ac:dyDescent="0.25">
      <c r="A47" t="s">
        <v>10</v>
      </c>
      <c r="B47" t="s">
        <v>65</v>
      </c>
      <c r="C47" t="s">
        <v>77</v>
      </c>
      <c r="D47">
        <v>424230</v>
      </c>
      <c r="E47" t="s">
        <v>13</v>
      </c>
      <c r="F47">
        <v>26.9</v>
      </c>
      <c r="G47">
        <v>94.2</v>
      </c>
      <c r="H47">
        <v>5.5</v>
      </c>
      <c r="I47">
        <v>87</v>
      </c>
      <c r="J47" t="str">
        <f>HYPERLINK("https://climate.onebuilding.org/WMO_Region_2_Asia/IND_India/AS_Assam/IND_AS_Jorhat.424230_ISHRAE2014.zip")</f>
        <v>https://climate.onebuilding.org/WMO_Region_2_Asia/IND_India/AS_Assam/IND_AS_Jorhat.424230_ISHRAE2014.zip</v>
      </c>
    </row>
    <row r="48" spans="1:10" x14ac:dyDescent="0.25">
      <c r="A48" t="s">
        <v>10</v>
      </c>
      <c r="B48" t="s">
        <v>34</v>
      </c>
      <c r="C48" t="s">
        <v>78</v>
      </c>
      <c r="D48">
        <v>424520</v>
      </c>
      <c r="E48" t="s">
        <v>13</v>
      </c>
      <c r="F48">
        <v>25.15</v>
      </c>
      <c r="G48">
        <v>75.849999999999994</v>
      </c>
      <c r="H48">
        <v>5.5</v>
      </c>
      <c r="I48">
        <v>274</v>
      </c>
      <c r="J48" t="str">
        <f>HYPERLINK("https://climate.onebuilding.org/WMO_Region_2_Asia/IND_India/RJ_Rajasthan\IND_RJ_Kota.AP.424520_ISHRAE2014.zip")</f>
        <v>https://climate.onebuilding.org/WMO_Region_2_Asia/IND_India/RJ_Rajasthan\IND_RJ_Kota.AP.424520_ISHRAE2014.zip</v>
      </c>
    </row>
    <row r="49" spans="1:10" x14ac:dyDescent="0.25">
      <c r="A49" t="s">
        <v>10</v>
      </c>
      <c r="B49" t="s">
        <v>18</v>
      </c>
      <c r="C49" t="s">
        <v>79</v>
      </c>
      <c r="D49">
        <v>432840</v>
      </c>
      <c r="E49" t="s">
        <v>13</v>
      </c>
      <c r="F49">
        <v>12.92</v>
      </c>
      <c r="G49">
        <v>74.88</v>
      </c>
      <c r="H49">
        <v>5.5</v>
      </c>
      <c r="I49">
        <v>102</v>
      </c>
      <c r="J49" t="str">
        <f>HYPERLINK("https://climate.onebuilding.org/WMO_Region_2_Asia/IND_India/KA_Karnataka/IND_KA_Mangaluru.432840_ISHRAE2014.zip")</f>
        <v>https://climate.onebuilding.org/WMO_Region_2_Asia/IND_India/KA_Karnataka/IND_KA_Mangaluru.432840_ISHRAE2014.zip</v>
      </c>
    </row>
    <row r="50" spans="1:10" x14ac:dyDescent="0.25">
      <c r="A50" t="s">
        <v>10</v>
      </c>
      <c r="B50" t="s">
        <v>62</v>
      </c>
      <c r="C50" t="s">
        <v>80</v>
      </c>
      <c r="D50">
        <v>424920</v>
      </c>
      <c r="E50" t="s">
        <v>13</v>
      </c>
      <c r="F50">
        <v>25.6</v>
      </c>
      <c r="G50">
        <v>85.1</v>
      </c>
      <c r="H50">
        <v>5.5</v>
      </c>
      <c r="I50">
        <v>60</v>
      </c>
      <c r="J50" t="str">
        <f>HYPERLINK("https://climate.onebuilding.org/WMO_Region_2_Asia/IND_India/BR_Bihar/IND_BR_Patna-Jayaprakash.AP.424920_ISHRAE2014.zip")</f>
        <v>https://climate.onebuilding.org/WMO_Region_2_Asia/IND_India/BR_Bihar/IND_BR_Patna-Jayaprakash.AP.424920_ISHRAE2014.zip</v>
      </c>
    </row>
    <row r="51" spans="1:10" x14ac:dyDescent="0.25">
      <c r="A51" t="s">
        <v>10</v>
      </c>
      <c r="B51" t="s">
        <v>16</v>
      </c>
      <c r="C51" t="s">
        <v>81</v>
      </c>
      <c r="D51">
        <v>430630</v>
      </c>
      <c r="E51" t="s">
        <v>13</v>
      </c>
      <c r="F51">
        <v>18.53</v>
      </c>
      <c r="G51">
        <v>73.849999999999994</v>
      </c>
      <c r="H51">
        <v>5.5</v>
      </c>
      <c r="I51">
        <v>559</v>
      </c>
      <c r="J51" t="str">
        <f>HYPERLINK("https://climate.onebuilding.org/WMO_Region_2_Asia/IND_India/MH_Maharashtra/IND_MH_Pune.AP.430630_ISHRAE2014.zip")</f>
        <v>https://climate.onebuilding.org/WMO_Region_2_Asia/IND_India/MH_Maharashtra/IND_MH_Pune.AP.430630_ISHRAE2014.zip</v>
      </c>
    </row>
    <row r="52" spans="1:10" x14ac:dyDescent="0.25">
      <c r="A52" t="s">
        <v>10</v>
      </c>
      <c r="B52" t="s">
        <v>74</v>
      </c>
      <c r="C52" t="s">
        <v>82</v>
      </c>
      <c r="D52">
        <v>428750</v>
      </c>
      <c r="E52" t="s">
        <v>13</v>
      </c>
      <c r="F52">
        <v>21.23</v>
      </c>
      <c r="G52">
        <v>81.650000000000006</v>
      </c>
      <c r="H52">
        <v>5.5</v>
      </c>
      <c r="I52">
        <v>298</v>
      </c>
      <c r="J52" t="str">
        <f>HYPERLINK("https://climate.onebuilding.org/WMO_Region_2_Asia/IND_India/CT_Chhattisgarh/IND_CT_Raipur.428750_ISHRAE2014.zip")</f>
        <v>https://climate.onebuilding.org/WMO_Region_2_Asia/IND_India/CT_Chhattisgarh/IND_CT_Raipur.428750_ISHRAE2014.zip</v>
      </c>
    </row>
    <row r="53" spans="1:10" x14ac:dyDescent="0.25">
      <c r="A53" t="s">
        <v>10</v>
      </c>
      <c r="B53" t="s">
        <v>31</v>
      </c>
      <c r="C53" t="s">
        <v>83</v>
      </c>
      <c r="D53">
        <v>430860</v>
      </c>
      <c r="E53" t="s">
        <v>13</v>
      </c>
      <c r="F53">
        <v>18.77</v>
      </c>
      <c r="G53">
        <v>79.430000000000007</v>
      </c>
      <c r="H53">
        <v>5.5</v>
      </c>
      <c r="I53">
        <v>156</v>
      </c>
      <c r="J53" t="str">
        <f>HYPERLINK("https://climate.onebuilding.org/WMO_Region_2_Asia/IND_India/TG_Telangana/IND_TG_Ramagundam.RS.430860_ISHRAE2014.zip")</f>
        <v>https://climate.onebuilding.org/WMO_Region_2_Asia/IND_India/TG_Telangana/IND_TG_Ramagundam.RS.430860_ISHRAE2014.zip</v>
      </c>
    </row>
    <row r="54" spans="1:10" x14ac:dyDescent="0.25">
      <c r="A54" t="s">
        <v>10</v>
      </c>
      <c r="B54" t="s">
        <v>84</v>
      </c>
      <c r="C54" t="s">
        <v>85</v>
      </c>
      <c r="D54">
        <v>427010</v>
      </c>
      <c r="E54" t="s">
        <v>13</v>
      </c>
      <c r="F54">
        <v>23.32</v>
      </c>
      <c r="G54">
        <v>85.32</v>
      </c>
      <c r="H54">
        <v>5.5</v>
      </c>
      <c r="I54">
        <v>652</v>
      </c>
      <c r="J54" t="str">
        <f>HYPERLINK("https://climate.onebuilding.org/WMO_Region_2_Asia/IND_India/JH_Jharkhand/IND_JH_Ranchi-Munda.Intl.AP.427010_ISHRAE2014.zip")</f>
        <v>https://climate.onebuilding.org/WMO_Region_2_Asia/IND_India/JH_Jharkhand/IND_JH_Ranchi-Munda.Intl.AP.427010_ISHRAE2014.zip</v>
      </c>
    </row>
    <row r="55" spans="1:10" x14ac:dyDescent="0.25">
      <c r="A55" t="s">
        <v>10</v>
      </c>
      <c r="B55" t="s">
        <v>62</v>
      </c>
      <c r="C55" t="s">
        <v>86</v>
      </c>
      <c r="D55">
        <v>423820</v>
      </c>
      <c r="E55" t="s">
        <v>13</v>
      </c>
      <c r="F55">
        <v>26.98</v>
      </c>
      <c r="G55">
        <v>84.85</v>
      </c>
      <c r="H55">
        <v>5.5</v>
      </c>
      <c r="I55">
        <v>79</v>
      </c>
      <c r="J55" t="str">
        <f>HYPERLINK("https://climate.onebuilding.org/WMO_Region_2_Asia/IND_India/BR_Bihar/IND_BR_Raxaul.AP.423820_ISHRAE2014.zip")</f>
        <v>https://climate.onebuilding.org/WMO_Region_2_Asia/IND_India/BR_Bihar/IND_BR_Raxaul.AP.423820_ISHRAE2014.zip</v>
      </c>
    </row>
    <row r="56" spans="1:10" x14ac:dyDescent="0.25">
      <c r="A56" t="s">
        <v>10</v>
      </c>
      <c r="B56" t="s">
        <v>42</v>
      </c>
      <c r="C56" t="s">
        <v>87</v>
      </c>
      <c r="D56">
        <v>421400</v>
      </c>
      <c r="E56" t="s">
        <v>13</v>
      </c>
      <c r="F56">
        <v>29.85</v>
      </c>
      <c r="G56">
        <v>77.88</v>
      </c>
      <c r="H56">
        <v>5.5</v>
      </c>
      <c r="I56">
        <v>274</v>
      </c>
      <c r="J56" t="str">
        <f>HYPERLINK("https://climate.onebuilding.org/WMO_Region_2_Asia/IND_India/UT_Uttarakhand/IND_UP_Roorkee.421400_ISHRAE2014.zip")</f>
        <v>https://climate.onebuilding.org/WMO_Region_2_Asia/IND_India/UT_Uttarakhand/IND_UP_Roorkee.421400_ISHRAE2014.zip</v>
      </c>
    </row>
    <row r="57" spans="1:10" x14ac:dyDescent="0.25">
      <c r="A57" t="s">
        <v>10</v>
      </c>
      <c r="B57" t="s">
        <v>88</v>
      </c>
      <c r="C57" t="s">
        <v>89</v>
      </c>
      <c r="D57">
        <v>425160</v>
      </c>
      <c r="E57" t="s">
        <v>13</v>
      </c>
      <c r="F57">
        <v>25.57</v>
      </c>
      <c r="G57">
        <v>91.88</v>
      </c>
      <c r="H57">
        <v>5.5</v>
      </c>
      <c r="I57">
        <v>1598</v>
      </c>
      <c r="J57" t="str">
        <f>HYPERLINK("https://climate.onebuilding.org/WMO_Region_2_Asia/IND_India/ML_Meghalaya/IND_ML_Shillong.425160_ISHRAE2014.zip")</f>
        <v>https://climate.onebuilding.org/WMO_Region_2_Asia/IND_India/ML_Meghalaya/IND_ML_Shillong.425160_ISHRAE2014.zip</v>
      </c>
    </row>
    <row r="58" spans="1:10" x14ac:dyDescent="0.25">
      <c r="A58" t="s">
        <v>10</v>
      </c>
      <c r="B58" t="s">
        <v>11</v>
      </c>
      <c r="C58" t="s">
        <v>90</v>
      </c>
      <c r="D58">
        <v>428400</v>
      </c>
      <c r="E58" t="s">
        <v>13</v>
      </c>
      <c r="F58">
        <v>21.2</v>
      </c>
      <c r="G58">
        <v>72.83</v>
      </c>
      <c r="H58">
        <v>5.5</v>
      </c>
      <c r="I58">
        <v>12</v>
      </c>
      <c r="J58" t="str">
        <f>HYPERLINK("https://climate.onebuilding.org/WMO_Region_2_Asia/IND_India/GJ_Gujarat/IND_GJ_Surat.428400_ISHRAE2014.zip")</f>
        <v>https://climate.onebuilding.org/WMO_Region_2_Asia/IND_India/GJ_Gujarat/IND_GJ_Surat.428400_ISHRAE2014.zip</v>
      </c>
    </row>
    <row r="59" spans="1:10" x14ac:dyDescent="0.25">
      <c r="A59" t="s">
        <v>10</v>
      </c>
      <c r="B59" t="s">
        <v>65</v>
      </c>
      <c r="C59" t="s">
        <v>91</v>
      </c>
      <c r="D59">
        <v>424150</v>
      </c>
      <c r="E59" t="s">
        <v>13</v>
      </c>
      <c r="F59">
        <v>26.62</v>
      </c>
      <c r="G59">
        <v>92.78</v>
      </c>
      <c r="H59">
        <v>5.5</v>
      </c>
      <c r="I59">
        <v>79</v>
      </c>
      <c r="J59" t="str">
        <f>HYPERLINK("https://climate.onebuilding.org/WMO_Region_2_Asia/IND_India/AS_Assam/IND_AS_Tezpur.424150_ISHRAE2014.zip")</f>
        <v>https://climate.onebuilding.org/WMO_Region_2_Asia/IND_India/AS_Assam/IND_AS_Tezpur.424150_ISHRAE2014.zip</v>
      </c>
    </row>
    <row r="60" spans="1:10" x14ac:dyDescent="0.25">
      <c r="A60" t="s">
        <v>10</v>
      </c>
      <c r="B60" t="s">
        <v>40</v>
      </c>
      <c r="C60" t="s">
        <v>92</v>
      </c>
      <c r="D60">
        <v>431500</v>
      </c>
      <c r="E60" t="s">
        <v>13</v>
      </c>
      <c r="F60">
        <v>17.7</v>
      </c>
      <c r="G60">
        <v>83.3</v>
      </c>
      <c r="H60">
        <v>5.5</v>
      </c>
      <c r="I60">
        <v>66</v>
      </c>
      <c r="J60" t="str">
        <f>HYPERLINK("https://climate.onebuilding.org/WMO_Region_2_Asia/IND_India/AP_Andhra_Pradesh/IND_AP_Vishakhapatnam.431500_ISHRAE2014.zip")</f>
        <v>https://climate.onebuilding.org/WMO_Region_2_Asia/IND_India/AP_Andhra_Pradesh/IND_AP_Vishakhapatnam.431500_ISHRAE2014.zip</v>
      </c>
    </row>
    <row r="61" spans="1:10" x14ac:dyDescent="0.25">
      <c r="A61" t="s">
        <v>10</v>
      </c>
      <c r="B61" t="s">
        <v>26</v>
      </c>
      <c r="C61" t="s">
        <v>93</v>
      </c>
      <c r="D61">
        <v>433390</v>
      </c>
      <c r="E61" t="s">
        <v>13</v>
      </c>
      <c r="F61">
        <v>10.23</v>
      </c>
      <c r="G61">
        <v>77.47</v>
      </c>
      <c r="H61">
        <v>5.5</v>
      </c>
      <c r="I61">
        <v>2343</v>
      </c>
      <c r="J61" t="str">
        <f>HYPERLINK("https://climate.onebuilding.org/WMO_Region_2_Asia/IND_India/TN_Tamil_Nadu/IND_TN_Kodaikanal.433390_ISHRAE2014.zip")</f>
        <v>https://climate.onebuilding.org/WMO_Region_2_Asia/IND_India/TN_Tamil_Nadu/IND_TN_Kodaikanal.433390_ISHRAE2014.zip</v>
      </c>
    </row>
    <row r="62" spans="1:10" x14ac:dyDescent="0.25">
      <c r="A62" t="s">
        <v>10</v>
      </c>
      <c r="B62" t="s">
        <v>94</v>
      </c>
      <c r="C62" t="s">
        <v>95</v>
      </c>
      <c r="D62">
        <v>433330</v>
      </c>
      <c r="E62" t="s">
        <v>13</v>
      </c>
      <c r="F62">
        <v>11.67</v>
      </c>
      <c r="G62">
        <v>92.72</v>
      </c>
      <c r="H62">
        <v>5.5</v>
      </c>
      <c r="I62">
        <v>79</v>
      </c>
      <c r="J62" t="str">
        <f>HYPERLINK("https://climate.onebuilding.org/WMO_Region_2_Asia/IND_India/AN_Andaman_and_Nicobar_Islands/IND_AN_Port.Blair.433330_ISHRAE2014.zip")</f>
        <v>https://climate.onebuilding.org/WMO_Region_2_Asia/IND_India/AN_Andaman_and_Nicobar_Islands/IND_AN_Port.Blair.433330_ISHRAE2014.zip</v>
      </c>
    </row>
    <row r="63" spans="1:10" x14ac:dyDescent="0.25">
      <c r="A63" t="s">
        <v>10</v>
      </c>
      <c r="B63" t="s">
        <v>96</v>
      </c>
      <c r="C63" t="s">
        <v>97</v>
      </c>
      <c r="D63">
        <v>420270</v>
      </c>
      <c r="E63" t="s">
        <v>13</v>
      </c>
      <c r="F63">
        <v>34.08</v>
      </c>
      <c r="G63">
        <v>74.83</v>
      </c>
      <c r="H63">
        <v>5.5</v>
      </c>
      <c r="I63">
        <v>1587</v>
      </c>
      <c r="J63" t="str">
        <f>HYPERLINK("https://climate.onebuilding.org/WMO_Region_2_Asia/IND_India/JK_Jammu_and_Kashmir/IND_JK_Srinagar.420270_ISHRAE2014.zip")</f>
        <v>https://climate.onebuilding.org/WMO_Region_2_Asia/IND_India/JK_Jammu_and_Kashmir/IND_JK_Srinagar.420270_ISHRAE2014.zip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ISHRAE2014_EPW_Processing_locat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lklawrie</dc:creator>
  <cp:lastModifiedBy>Linda Lawrie</cp:lastModifiedBy>
  <dcterms:created xsi:type="dcterms:W3CDTF">2024-08-22T13:31:41Z</dcterms:created>
  <dcterms:modified xsi:type="dcterms:W3CDTF">2024-08-22T13:31:41Z</dcterms:modified>
</cp:coreProperties>
</file>